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mccahill/Desktop/"/>
    </mc:Choice>
  </mc:AlternateContent>
  <xr:revisionPtr revIDLastSave="0" documentId="8_{75761773-7610-8C4C-AFCA-3923D6EBC4E2}" xr6:coauthVersionLast="36" xr6:coauthVersionMax="36" xr10:uidLastSave="{00000000-0000-0000-0000-000000000000}"/>
  <workbookProtection lockStructure="1"/>
  <bookViews>
    <workbookView xWindow="2640" yWindow="3300" windowWidth="25840" windowHeight="11560" xr2:uid="{00000000-000D-0000-FFFF-FFFF00000000}"/>
  </bookViews>
  <sheets>
    <sheet name="Apt Camparison Sheet (vs)" sheetId="2" r:id="rId1"/>
    <sheet name="Sheet2" sheetId="3"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 l="1"/>
  <c r="B24" i="2"/>
  <c r="D9" i="2"/>
  <c r="C9" i="2" s="1"/>
  <c r="C19" i="2"/>
  <c r="D10" i="2"/>
  <c r="C10" i="2" s="1"/>
  <c r="C15" i="2"/>
  <c r="C16" i="2"/>
  <c r="C17" i="2"/>
  <c r="C20" i="2"/>
  <c r="C21" i="2"/>
  <c r="B10" i="2"/>
  <c r="D13" i="2"/>
  <c r="D12" i="2"/>
  <c r="D11" i="2"/>
  <c r="C11" i="2" s="1"/>
  <c r="D24" i="2" l="1"/>
  <c r="C24" i="2" s="1"/>
</calcChain>
</file>

<file path=xl/sharedStrings.xml><?xml version="1.0" encoding="utf-8"?>
<sst xmlns="http://schemas.openxmlformats.org/spreadsheetml/2006/main" count="60" uniqueCount="42">
  <si>
    <t>OFF-CAMPUS</t>
  </si>
  <si>
    <t>DIFFERENCE</t>
  </si>
  <si>
    <t>UNO HOUSING</t>
  </si>
  <si>
    <t>Apartment Name</t>
  </si>
  <si>
    <t>Average Apt. in Omaha</t>
  </si>
  <si>
    <t>Maverick Village</t>
  </si>
  <si>
    <t>Rent Amount</t>
  </si>
  <si>
    <t>Deposit</t>
  </si>
  <si>
    <t>Application fee</t>
  </si>
  <si>
    <t>Lease length</t>
  </si>
  <si>
    <t>12-18 months</t>
  </si>
  <si>
    <t>Utilities included Yes/No</t>
  </si>
  <si>
    <t>no</t>
  </si>
  <si>
    <t>Water</t>
  </si>
  <si>
    <t>Electric</t>
  </si>
  <si>
    <t>Gas</t>
  </si>
  <si>
    <t>Phone</t>
  </si>
  <si>
    <t>Cable</t>
  </si>
  <si>
    <t>Garbage/recycling</t>
  </si>
  <si>
    <t>Internet</t>
  </si>
  <si>
    <t xml:space="preserve">Furnished </t>
  </si>
  <si>
    <t>Total monthly expense</t>
  </si>
  <si>
    <t>Housing</t>
  </si>
  <si>
    <t>Campus</t>
  </si>
  <si>
    <t>Cost</t>
  </si>
  <si>
    <t>App fee</t>
  </si>
  <si>
    <t xml:space="preserve">Type </t>
  </si>
  <si>
    <t>Length</t>
  </si>
  <si>
    <t>Utilities</t>
  </si>
  <si>
    <t>University Village</t>
  </si>
  <si>
    <t>Dodge Campus</t>
  </si>
  <si>
    <t>Academic</t>
  </si>
  <si>
    <t>9 months</t>
  </si>
  <si>
    <t>Yes</t>
  </si>
  <si>
    <t>Scott Campus</t>
  </si>
  <si>
    <t>Scott Court (12 months)</t>
  </si>
  <si>
    <t>Annual</t>
  </si>
  <si>
    <t>12 months</t>
  </si>
  <si>
    <t>Scott Crossing</t>
  </si>
  <si>
    <t>Scott Village</t>
  </si>
  <si>
    <t>Scott Court (9months)</t>
  </si>
  <si>
    <t>9months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</si>
</sst>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11" x14ac:knownFonts="1">
    <font>
      <sz val="10"/>
      <name val="Arial"/>
    </font>
    <font>
      <sz val="10"/>
      <name val="Arial"/>
      <family val="2"/>
    </font>
    <font>
      <sz val="11"/>
      <color rgb="FF9C5700"/>
      <name val="Calibri"/>
      <family val="2"/>
      <scheme val="minor"/>
    </font>
    <font>
      <sz val="10"/>
      <color theme="0"/>
      <name val="Arial Black"/>
      <family val="2"/>
    </font>
    <font>
      <b/>
      <sz val="11"/>
      <color theme="0"/>
      <name val="Arial Black"/>
      <family val="2"/>
    </font>
    <font>
      <b/>
      <sz val="10"/>
      <color rgb="FFFFFFFF"/>
      <name val="Arial"/>
      <family val="2"/>
    </font>
    <font>
      <sz val="10"/>
      <color rgb="FFFFFFFF"/>
      <name val="Arial"/>
    </font>
    <font>
      <sz val="11"/>
      <color rgb="FF000000"/>
      <name val="Calibri"/>
      <family val="2"/>
      <scheme val="minor"/>
    </font>
    <font>
      <b/>
      <sz val="10"/>
      <name val="Arial"/>
    </font>
    <font>
      <sz val="10"/>
      <color rgb="FFFF0000"/>
      <name val="Arial"/>
    </font>
    <font>
      <b/>
      <sz val="10"/>
      <color theme="0"/>
      <name val="Arial"/>
      <family val="2"/>
    </font>
  </fonts>
  <fills count="7">
    <fill>
      <patternFill patternType="none"/>
    </fill>
    <fill>
      <patternFill patternType="gray125"/>
    </fill>
    <fill>
      <patternFill patternType="solid">
        <fgColor rgb="FFFFEB9C"/>
      </patternFill>
    </fill>
    <fill>
      <patternFill patternType="solid">
        <fgColor theme="1"/>
        <bgColor indexed="64"/>
      </patternFill>
    </fill>
    <fill>
      <patternFill patternType="solid">
        <fgColor rgb="FFFF0000"/>
        <bgColor indexed="64"/>
      </patternFill>
    </fill>
    <fill>
      <patternFill patternType="solid">
        <fgColor rgb="FF595959"/>
        <bgColor indexed="64"/>
      </patternFill>
    </fill>
    <fill>
      <patternFill patternType="solid">
        <fgColor rgb="FFD9D9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28">
    <xf numFmtId="0" fontId="0" fillId="0" borderId="0" xfId="0"/>
    <xf numFmtId="44" fontId="0" fillId="0" borderId="0" xfId="1" applyFont="1"/>
    <xf numFmtId="0" fontId="0" fillId="3" borderId="0" xfId="0" applyFill="1"/>
    <xf numFmtId="0" fontId="5" fillId="4" borderId="1" xfId="0" applyFont="1" applyFill="1" applyBorder="1"/>
    <xf numFmtId="0" fontId="0" fillId="4" borderId="1" xfId="0" applyFill="1" applyBorder="1"/>
    <xf numFmtId="0" fontId="6" fillId="4" borderId="1" xfId="0" applyFont="1" applyFill="1" applyBorder="1"/>
    <xf numFmtId="0" fontId="3" fillId="5" borderId="1" xfId="0" applyFont="1" applyFill="1" applyBorder="1" applyAlignment="1">
      <alignment horizontal="center"/>
    </xf>
    <xf numFmtId="0" fontId="5" fillId="5" borderId="1" xfId="0" applyFont="1" applyFill="1" applyBorder="1"/>
    <xf numFmtId="0" fontId="0" fillId="6" borderId="1" xfId="0" applyFill="1" applyBorder="1"/>
    <xf numFmtId="0" fontId="8" fillId="6" borderId="1" xfId="0" applyFont="1" applyFill="1" applyBorder="1" applyAlignment="1">
      <alignment horizontal="center"/>
    </xf>
    <xf numFmtId="0" fontId="0" fillId="0" borderId="2" xfId="0" applyBorder="1"/>
    <xf numFmtId="0" fontId="9" fillId="4" borderId="3" xfId="0" applyFont="1" applyFill="1" applyBorder="1"/>
    <xf numFmtId="0" fontId="0" fillId="3" borderId="4" xfId="0" applyFill="1" applyBorder="1"/>
    <xf numFmtId="0" fontId="4" fillId="3" borderId="4" xfId="0" applyFont="1" applyFill="1" applyBorder="1" applyAlignment="1">
      <alignment horizontal="center"/>
    </xf>
    <xf numFmtId="0" fontId="0" fillId="4" borderId="1" xfId="0" applyFill="1" applyBorder="1" applyProtection="1">
      <protection locked="0"/>
    </xf>
    <xf numFmtId="6" fontId="7" fillId="0" borderId="1" xfId="2" applyNumberFormat="1" applyFont="1" applyFill="1" applyBorder="1" applyAlignment="1" applyProtection="1">
      <alignment horizontal="center"/>
      <protection locked="0"/>
    </xf>
    <xf numFmtId="0" fontId="7" fillId="0" borderId="1" xfId="2"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164" fontId="1" fillId="6" borderId="1" xfId="1" applyNumberFormat="1" applyFont="1" applyFill="1" applyBorder="1" applyAlignment="1" applyProtection="1">
      <alignment horizontal="center"/>
    </xf>
    <xf numFmtId="164" fontId="0" fillId="6" borderId="1" xfId="1" applyNumberFormat="1" applyFont="1" applyFill="1" applyBorder="1" applyAlignment="1" applyProtection="1">
      <alignment horizontal="center"/>
    </xf>
    <xf numFmtId="6" fontId="10" fillId="3" borderId="0" xfId="0" applyNumberFormat="1" applyFont="1" applyFill="1" applyAlignment="1">
      <alignment horizontal="center"/>
    </xf>
    <xf numFmtId="164" fontId="10" fillId="3" borderId="0" xfId="0" applyNumberFormat="1" applyFont="1" applyFill="1" applyAlignment="1">
      <alignment horizontal="center"/>
    </xf>
    <xf numFmtId="0" fontId="5" fillId="3" borderId="5" xfId="0" applyFont="1" applyFill="1" applyBorder="1"/>
    <xf numFmtId="164" fontId="8" fillId="6" borderId="1" xfId="1" applyNumberFormat="1" applyFont="1" applyFill="1" applyBorder="1" applyAlignment="1" applyProtection="1">
      <alignment horizontal="center"/>
    </xf>
    <xf numFmtId="164" fontId="8" fillId="6" borderId="1" xfId="0" applyNumberFormat="1" applyFont="1" applyFill="1" applyBorder="1" applyAlignment="1">
      <alignment horizontal="center"/>
    </xf>
    <xf numFmtId="0" fontId="0" fillId="4" borderId="1" xfId="0" applyFill="1" applyBorder="1" applyAlignment="1">
      <alignment horizontal="center"/>
    </xf>
    <xf numFmtId="0" fontId="0" fillId="6" borderId="1" xfId="0" applyFill="1" applyBorder="1" applyAlignment="1">
      <alignment horizontal="center"/>
    </xf>
  </cellXfs>
  <cellStyles count="3">
    <cellStyle name="Currency" xfId="1" builtinId="4"/>
    <cellStyle name="Neutral" xfId="2" builtinId="28"/>
    <cellStyle name="Normal" xfId="0" builtinId="0"/>
  </cellStyles>
  <dxfs count="2">
    <dxf>
      <font>
        <b val="0"/>
        <i val="0"/>
        <strike val="0"/>
        <condense val="0"/>
        <extend val="0"/>
        <outline val="0"/>
        <shadow val="0"/>
        <u val="none"/>
        <vertAlign val="baseline"/>
        <sz val="10"/>
        <color auto="1"/>
        <name val="Arial"/>
        <scheme val="none"/>
      </font>
    </dxf>
    <dxf>
      <fill>
        <patternFill patternType="solid">
          <fgColor indexed="64"/>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6350</xdr:colOff>
      <xdr:row>4</xdr:row>
      <xdr:rowOff>0</xdr:rowOff>
    </xdr:to>
    <xdr:pic>
      <xdr:nvPicPr>
        <xdr:cNvPr id="2" name="Picture 1">
          <a:extLst>
            <a:ext uri="{FF2B5EF4-FFF2-40B4-BE49-F238E27FC236}">
              <a16:creationId xmlns:a16="http://schemas.microsoft.com/office/drawing/2014/main" id="{630C752F-3ECA-4A4C-87CA-2C1AC5ACA988}"/>
            </a:ext>
          </a:extLst>
        </xdr:cNvPr>
        <xdr:cNvPicPr>
          <a:picLocks noChangeAspect="1"/>
        </xdr:cNvPicPr>
      </xdr:nvPicPr>
      <xdr:blipFill>
        <a:blip xmlns:r="http://schemas.openxmlformats.org/officeDocument/2006/relationships" r:embed="rId1"/>
        <a:stretch>
          <a:fillRect/>
        </a:stretch>
      </xdr:blipFill>
      <xdr:spPr>
        <a:xfrm>
          <a:off x="0" y="0"/>
          <a:ext cx="6362700" cy="863600"/>
        </a:xfrm>
        <a:prstGeom prst="rect">
          <a:avLst/>
        </a:prstGeom>
      </xdr:spPr>
    </xdr:pic>
    <xdr:clientData/>
  </xdr:twoCellAnchor>
  <xdr:twoCellAnchor>
    <xdr:from>
      <xdr:col>4</xdr:col>
      <xdr:colOff>101600</xdr:colOff>
      <xdr:row>15</xdr:row>
      <xdr:rowOff>95250</xdr:rowOff>
    </xdr:from>
    <xdr:to>
      <xdr:col>6</xdr:col>
      <xdr:colOff>50800</xdr:colOff>
      <xdr:row>23</xdr:row>
      <xdr:rowOff>146050</xdr:rowOff>
    </xdr:to>
    <xdr:sp macro="" textlink="">
      <xdr:nvSpPr>
        <xdr:cNvPr id="4" name="TextBox 3">
          <a:extLst>
            <a:ext uri="{FF2B5EF4-FFF2-40B4-BE49-F238E27FC236}">
              <a16:creationId xmlns:a16="http://schemas.microsoft.com/office/drawing/2014/main" id="{AA199303-F930-4327-B24A-C798330D1F9F}"/>
            </a:ext>
          </a:extLst>
        </xdr:cNvPr>
        <xdr:cNvSpPr txBox="1"/>
      </xdr:nvSpPr>
      <xdr:spPr>
        <a:xfrm>
          <a:off x="6457950" y="2654300"/>
          <a:ext cx="3822700" cy="12255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Arial Narrow" panose="020B0606020202030204" pitchFamily="34" charset="0"/>
              <a:ea typeface="+mn-ea"/>
              <a:cs typeface="+mn-cs"/>
            </a:rPr>
            <a:t>Please note that a negative figure in the DIFFERENCE column indicated the amount of potential savings by staying in the UNO Residence Halls. This is purely financial and does not take into considerations other benefits such as the community experience, better academic performance and overall great on-campus experience. Join us today!</a:t>
          </a:r>
          <a:endParaRPr lang="en-US" sz="1100">
            <a:latin typeface="Arial Narrow" panose="020B0606020202030204" pitchFamily="34" charset="0"/>
          </a:endParaRPr>
        </a:p>
      </xdr:txBody>
    </xdr:sp>
    <xdr:clientData/>
  </xdr:twoCellAnchor>
  <xdr:twoCellAnchor>
    <xdr:from>
      <xdr:col>4</xdr:col>
      <xdr:colOff>482600</xdr:colOff>
      <xdr:row>6</xdr:row>
      <xdr:rowOff>25400</xdr:rowOff>
    </xdr:from>
    <xdr:to>
      <xdr:col>6</xdr:col>
      <xdr:colOff>431800</xdr:colOff>
      <xdr:row>9</xdr:row>
      <xdr:rowOff>50800</xdr:rowOff>
    </xdr:to>
    <xdr:sp macro="" textlink="">
      <xdr:nvSpPr>
        <xdr:cNvPr id="6" name="TextBox 5">
          <a:extLst>
            <a:ext uri="{FF2B5EF4-FFF2-40B4-BE49-F238E27FC236}">
              <a16:creationId xmlns:a16="http://schemas.microsoft.com/office/drawing/2014/main" id="{8AC6F634-3B0D-46DC-88F5-78E165A2E372}"/>
            </a:ext>
          </a:extLst>
        </xdr:cNvPr>
        <xdr:cNvSpPr txBox="1"/>
      </xdr:nvSpPr>
      <xdr:spPr>
        <a:xfrm>
          <a:off x="6838950" y="1250950"/>
          <a:ext cx="3822700" cy="501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Click</a:t>
          </a:r>
          <a:r>
            <a:rPr lang="en-US" sz="1100" baseline="0">
              <a:solidFill>
                <a:schemeClr val="dk1"/>
              </a:solidFill>
              <a:effectLst/>
              <a:latin typeface="+mn-lt"/>
              <a:ea typeface="+mn-ea"/>
              <a:cs typeface="+mn-cs"/>
            </a:rPr>
            <a:t> on the drop-down list to select the different options of UNO housing.</a:t>
          </a:r>
          <a:endParaRPr lang="en-US">
            <a:effectLst/>
          </a:endParaRPr>
        </a:p>
      </xdr:txBody>
    </xdr:sp>
    <xdr:clientData/>
  </xdr:twoCellAnchor>
  <xdr:twoCellAnchor>
    <xdr:from>
      <xdr:col>4</xdr:col>
      <xdr:colOff>76200</xdr:colOff>
      <xdr:row>6</xdr:row>
      <xdr:rowOff>146050</xdr:rowOff>
    </xdr:from>
    <xdr:to>
      <xdr:col>4</xdr:col>
      <xdr:colOff>387350</xdr:colOff>
      <xdr:row>6</xdr:row>
      <xdr:rowOff>146050</xdr:rowOff>
    </xdr:to>
    <xdr:cxnSp macro="">
      <xdr:nvCxnSpPr>
        <xdr:cNvPr id="8" name="Straight Arrow Connector 7">
          <a:extLst>
            <a:ext uri="{FF2B5EF4-FFF2-40B4-BE49-F238E27FC236}">
              <a16:creationId xmlns:a16="http://schemas.microsoft.com/office/drawing/2014/main" id="{0D98FDB9-C6D4-4E9A-9F87-D7D0F73DA59F}"/>
            </a:ext>
          </a:extLst>
        </xdr:cNvPr>
        <xdr:cNvCxnSpPr/>
      </xdr:nvCxnSpPr>
      <xdr:spPr>
        <a:xfrm flipH="1">
          <a:off x="6432550" y="1371600"/>
          <a:ext cx="311150"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housing" displayName="Tblhousing" ref="A1:H7" totalsRowShown="0" headerRowDxfId="1">
  <autoFilter ref="A1:H7" xr:uid="{00000000-0009-0000-0100-000001000000}"/>
  <tableColumns count="8">
    <tableColumn id="1" xr3:uid="{00000000-0010-0000-0000-000001000000}" name="Housing"/>
    <tableColumn id="2" xr3:uid="{00000000-0010-0000-0000-000002000000}" name="Campus"/>
    <tableColumn id="3" xr3:uid="{00000000-0010-0000-0000-000003000000}" name="Cost" dataDxfId="0" dataCellStyle="Currency"/>
    <tableColumn id="4" xr3:uid="{1B024469-6B4E-4F2D-B626-FA86AAE6A646}" name="Deposit"/>
    <tableColumn id="5" xr3:uid="{75480984-EDF5-4D6D-8F24-7C2F0BFA861F}" name="App fee"/>
    <tableColumn id="6" xr3:uid="{DE49F263-5414-4123-A090-9BC96A4F765D}" name="Type "/>
    <tableColumn id="7" xr3:uid="{F419CA0C-9074-4E35-B1D2-786236AA4CA4}" name="Length"/>
    <tableColumn id="8" xr3:uid="{76794E0C-6164-469C-9ACB-80332D11F906}" name="Utiliti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D24"/>
  <sheetViews>
    <sheetView tabSelected="1" topLeftCell="B2" zoomScaleNormal="100" workbookViewId="0">
      <selection activeCell="D7" sqref="D7"/>
    </sheetView>
  </sheetViews>
  <sheetFormatPr baseColWidth="10" defaultColWidth="8.83203125" defaultRowHeight="13" x14ac:dyDescent="0.15"/>
  <cols>
    <col min="1" max="1" width="25.6640625" customWidth="1"/>
    <col min="2" max="2" width="25" customWidth="1"/>
    <col min="3" max="3" width="15.33203125" bestFit="1" customWidth="1"/>
    <col min="4" max="4" width="25" bestFit="1" customWidth="1"/>
    <col min="5" max="12" width="27.6640625" customWidth="1"/>
  </cols>
  <sheetData>
    <row r="4" spans="1:4" ht="30.5" customHeight="1" x14ac:dyDescent="0.15">
      <c r="A4" s="10"/>
      <c r="B4" s="10"/>
      <c r="C4" s="10"/>
      <c r="D4" s="10"/>
    </row>
    <row r="5" spans="1:4" ht="6" customHeight="1" x14ac:dyDescent="0.15">
      <c r="A5" s="11"/>
      <c r="B5" s="11"/>
      <c r="C5" s="11"/>
      <c r="D5" s="11"/>
    </row>
    <row r="6" spans="1:4" ht="22.5" customHeight="1" x14ac:dyDescent="0.25">
      <c r="A6" s="12"/>
      <c r="B6" s="13" t="s">
        <v>0</v>
      </c>
      <c r="C6" s="13" t="s">
        <v>1</v>
      </c>
      <c r="D6" s="13" t="s">
        <v>2</v>
      </c>
    </row>
    <row r="7" spans="1:4" ht="20" customHeight="1" x14ac:dyDescent="0.25">
      <c r="A7" s="6" t="s">
        <v>3</v>
      </c>
      <c r="B7" s="6" t="s">
        <v>4</v>
      </c>
      <c r="C7" s="6"/>
      <c r="D7" s="18" t="s">
        <v>5</v>
      </c>
    </row>
    <row r="8" spans="1:4" ht="5" customHeight="1" x14ac:dyDescent="0.15">
      <c r="A8" s="3"/>
      <c r="B8" s="14"/>
      <c r="C8" s="4"/>
      <c r="D8" s="4"/>
    </row>
    <row r="9" spans="1:4" ht="12.5" customHeight="1" x14ac:dyDescent="0.2">
      <c r="A9" s="7" t="s">
        <v>6</v>
      </c>
      <c r="B9" s="15">
        <v>1100</v>
      </c>
      <c r="C9" s="25">
        <f>D9-B9</f>
        <v>-470</v>
      </c>
      <c r="D9" s="24">
        <f>VLOOKUP(D7,Sheet2!A2:E7,3,FALSE)</f>
        <v>630</v>
      </c>
    </row>
    <row r="10" spans="1:4" ht="12.5" customHeight="1" x14ac:dyDescent="0.2">
      <c r="A10" s="7" t="s">
        <v>7</v>
      </c>
      <c r="B10" s="15">
        <f>--B9</f>
        <v>1100</v>
      </c>
      <c r="C10" s="25">
        <f>D10-B10</f>
        <v>-900</v>
      </c>
      <c r="D10" s="24">
        <f>VLOOKUP(D7,Sheet2!A2:E7,4,FALSE)</f>
        <v>200</v>
      </c>
    </row>
    <row r="11" spans="1:4" ht="12.5" customHeight="1" x14ac:dyDescent="0.2">
      <c r="A11" s="7" t="s">
        <v>8</v>
      </c>
      <c r="B11" s="15">
        <v>50</v>
      </c>
      <c r="C11" s="25">
        <f>D11-B11</f>
        <v>10</v>
      </c>
      <c r="D11" s="24">
        <f>VLOOKUP(D7,Sheet2!A2:E7,5,FALSE)</f>
        <v>60</v>
      </c>
    </row>
    <row r="12" spans="1:4" ht="12.5" customHeight="1" x14ac:dyDescent="0.2">
      <c r="A12" s="7" t="s">
        <v>9</v>
      </c>
      <c r="B12" s="16" t="s">
        <v>10</v>
      </c>
      <c r="C12" s="25"/>
      <c r="D12" s="9" t="str">
        <f>VLOOKUP(D7,Sheet2!A2:H7,7,FALSE)</f>
        <v>9 months</v>
      </c>
    </row>
    <row r="13" spans="1:4" ht="12.5" customHeight="1" x14ac:dyDescent="0.2">
      <c r="A13" s="7" t="s">
        <v>11</v>
      </c>
      <c r="B13" s="16" t="s">
        <v>12</v>
      </c>
      <c r="C13" s="25"/>
      <c r="D13" s="9" t="str">
        <f>VLOOKUP(D7,Sheet2!A2:H7,8,FALSE)</f>
        <v>Yes</v>
      </c>
    </row>
    <row r="14" spans="1:4" ht="5" customHeight="1" x14ac:dyDescent="0.15">
      <c r="A14" s="5"/>
      <c r="B14" s="17"/>
      <c r="C14" s="26"/>
      <c r="D14" s="4"/>
    </row>
    <row r="15" spans="1:4" ht="12.5" customHeight="1" x14ac:dyDescent="0.2">
      <c r="A15" s="7" t="s">
        <v>13</v>
      </c>
      <c r="B15" s="15">
        <v>30</v>
      </c>
      <c r="C15" s="25">
        <f t="shared" ref="C15:C21" si="0">D15-B15</f>
        <v>-30</v>
      </c>
      <c r="D15" s="19">
        <v>0</v>
      </c>
    </row>
    <row r="16" spans="1:4" ht="12.5" customHeight="1" x14ac:dyDescent="0.2">
      <c r="A16" s="7" t="s">
        <v>14</v>
      </c>
      <c r="B16" s="15">
        <v>60</v>
      </c>
      <c r="C16" s="25">
        <f t="shared" si="0"/>
        <v>-60</v>
      </c>
      <c r="D16" s="20">
        <v>0</v>
      </c>
    </row>
    <row r="17" spans="1:4" ht="12.5" customHeight="1" x14ac:dyDescent="0.2">
      <c r="A17" s="7" t="s">
        <v>15</v>
      </c>
      <c r="B17" s="15">
        <v>30</v>
      </c>
      <c r="C17" s="25">
        <f t="shared" si="0"/>
        <v>-30</v>
      </c>
      <c r="D17" s="20">
        <v>0</v>
      </c>
    </row>
    <row r="18" spans="1:4" ht="12.5" customHeight="1" x14ac:dyDescent="0.2">
      <c r="A18" s="7" t="s">
        <v>16</v>
      </c>
      <c r="B18" s="16"/>
      <c r="C18" s="25">
        <f>D18-B18</f>
        <v>0</v>
      </c>
      <c r="D18" s="20">
        <v>0</v>
      </c>
    </row>
    <row r="19" spans="1:4" ht="12.5" customHeight="1" x14ac:dyDescent="0.2">
      <c r="A19" s="7" t="s">
        <v>17</v>
      </c>
      <c r="B19" s="15">
        <v>50</v>
      </c>
      <c r="C19" s="25">
        <f t="shared" si="0"/>
        <v>-50</v>
      </c>
      <c r="D19" s="20">
        <v>0</v>
      </c>
    </row>
    <row r="20" spans="1:4" ht="12.5" customHeight="1" x14ac:dyDescent="0.2">
      <c r="A20" s="7" t="s">
        <v>18</v>
      </c>
      <c r="B20" s="15">
        <v>25</v>
      </c>
      <c r="C20" s="25">
        <f t="shared" si="0"/>
        <v>-25</v>
      </c>
      <c r="D20" s="20">
        <v>0</v>
      </c>
    </row>
    <row r="21" spans="1:4" ht="12.5" customHeight="1" x14ac:dyDescent="0.2">
      <c r="A21" s="7" t="s">
        <v>19</v>
      </c>
      <c r="B21" s="15">
        <v>50</v>
      </c>
      <c r="C21" s="25">
        <f t="shared" si="0"/>
        <v>-50</v>
      </c>
      <c r="D21" s="20">
        <v>0</v>
      </c>
    </row>
    <row r="22" spans="1:4" ht="12.5" customHeight="1" x14ac:dyDescent="0.2">
      <c r="A22" s="7" t="s">
        <v>20</v>
      </c>
      <c r="B22" s="16"/>
      <c r="C22" s="27"/>
      <c r="D22" s="8"/>
    </row>
    <row r="23" spans="1:4" ht="5" customHeight="1" x14ac:dyDescent="0.15">
      <c r="A23" s="4"/>
      <c r="B23" s="14"/>
      <c r="C23" s="4"/>
      <c r="D23" s="4"/>
    </row>
    <row r="24" spans="1:4" x14ac:dyDescent="0.15">
      <c r="A24" s="23" t="s">
        <v>21</v>
      </c>
      <c r="B24" s="21">
        <f>SUM(B15:B21)+B9</f>
        <v>1345</v>
      </c>
      <c r="C24" s="22">
        <f>SUM(D24-B24)</f>
        <v>-715</v>
      </c>
      <c r="D24" s="22">
        <f>SUM(D9)</f>
        <v>630</v>
      </c>
    </row>
  </sheetData>
  <sheetProtection sheet="1" objects="1" scenarios="1"/>
  <pageMargins left="0.25" right="0.25" top="1.17" bottom="0.25" header="0.5" footer="0.5"/>
  <pageSetup orientation="portrait" r:id="rId1"/>
  <headerFooter alignWithMargins="0">
    <oddHeader>&amp;C&amp;"Arial,Bold"&amp;14&amp;UApartment Comparison Worksheet&amp;"Arial,Regular"&amp;10
&amp;UThis worksheet can help you to keep track of different aspects of apartments you see during your search. It will be useful when comparing units to help you make your final decision.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Sheet2!$A$2:$A$7</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
  <sheetViews>
    <sheetView workbookViewId="0">
      <selection activeCell="E2" sqref="E2"/>
    </sheetView>
  </sheetViews>
  <sheetFormatPr baseColWidth="10" defaultColWidth="8.83203125" defaultRowHeight="13" x14ac:dyDescent="0.15"/>
  <cols>
    <col min="1" max="1" width="21.1640625" bestFit="1" customWidth="1"/>
    <col min="2" max="2" width="14.1640625" bestFit="1" customWidth="1"/>
    <col min="3" max="3" width="10.5" customWidth="1"/>
  </cols>
  <sheetData>
    <row r="1" spans="1:8" x14ac:dyDescent="0.15">
      <c r="A1" s="2" t="s">
        <v>22</v>
      </c>
      <c r="B1" s="2" t="s">
        <v>23</v>
      </c>
      <c r="C1" s="2" t="s">
        <v>24</v>
      </c>
      <c r="D1" s="2" t="s">
        <v>7</v>
      </c>
      <c r="E1" s="2" t="s">
        <v>25</v>
      </c>
      <c r="F1" s="2" t="s">
        <v>26</v>
      </c>
      <c r="G1" s="2" t="s">
        <v>27</v>
      </c>
      <c r="H1" s="2" t="s">
        <v>28</v>
      </c>
    </row>
    <row r="2" spans="1:8" x14ac:dyDescent="0.15">
      <c r="A2" t="s">
        <v>29</v>
      </c>
      <c r="B2" t="s">
        <v>30</v>
      </c>
      <c r="C2" s="1">
        <v>685</v>
      </c>
      <c r="D2" s="1">
        <v>200</v>
      </c>
      <c r="E2" s="1">
        <v>60</v>
      </c>
      <c r="F2" t="s">
        <v>31</v>
      </c>
      <c r="G2" t="s">
        <v>32</v>
      </c>
      <c r="H2" t="s">
        <v>33</v>
      </c>
    </row>
    <row r="3" spans="1:8" x14ac:dyDescent="0.15">
      <c r="A3" t="s">
        <v>5</v>
      </c>
      <c r="B3" t="s">
        <v>34</v>
      </c>
      <c r="C3" s="1">
        <v>630</v>
      </c>
      <c r="D3" s="1">
        <v>200</v>
      </c>
      <c r="E3" s="1">
        <v>60</v>
      </c>
      <c r="F3" t="s">
        <v>31</v>
      </c>
      <c r="G3" t="s">
        <v>32</v>
      </c>
      <c r="H3" t="s">
        <v>33</v>
      </c>
    </row>
    <row r="4" spans="1:8" x14ac:dyDescent="0.15">
      <c r="A4" t="s">
        <v>35</v>
      </c>
      <c r="B4" t="s">
        <v>34</v>
      </c>
      <c r="C4" s="1">
        <v>767</v>
      </c>
      <c r="D4" s="1">
        <v>200</v>
      </c>
      <c r="E4" s="1">
        <v>60</v>
      </c>
      <c r="F4" t="s">
        <v>36</v>
      </c>
      <c r="G4" t="s">
        <v>37</v>
      </c>
      <c r="H4" t="s">
        <v>33</v>
      </c>
    </row>
    <row r="5" spans="1:8" x14ac:dyDescent="0.15">
      <c r="A5" t="s">
        <v>38</v>
      </c>
      <c r="B5" t="s">
        <v>34</v>
      </c>
      <c r="C5" s="1">
        <v>715</v>
      </c>
      <c r="D5" s="1">
        <v>200</v>
      </c>
      <c r="E5" s="1">
        <v>60</v>
      </c>
      <c r="F5" t="s">
        <v>31</v>
      </c>
      <c r="G5" t="s">
        <v>32</v>
      </c>
      <c r="H5" t="s">
        <v>33</v>
      </c>
    </row>
    <row r="6" spans="1:8" x14ac:dyDescent="0.15">
      <c r="A6" t="s">
        <v>39</v>
      </c>
      <c r="B6" t="s">
        <v>34</v>
      </c>
      <c r="C6" s="1">
        <v>610</v>
      </c>
      <c r="D6" s="1">
        <v>200</v>
      </c>
      <c r="E6" s="1">
        <v>60</v>
      </c>
      <c r="F6" t="s">
        <v>31</v>
      </c>
      <c r="G6" t="s">
        <v>32</v>
      </c>
      <c r="H6" t="s">
        <v>33</v>
      </c>
    </row>
    <row r="7" spans="1:8" x14ac:dyDescent="0.15">
      <c r="A7" t="s">
        <v>40</v>
      </c>
      <c r="B7" t="s">
        <v>34</v>
      </c>
      <c r="C7" s="1">
        <v>767</v>
      </c>
      <c r="D7" s="1">
        <v>200</v>
      </c>
      <c r="E7" s="1">
        <v>60</v>
      </c>
      <c r="F7" t="s">
        <v>31</v>
      </c>
      <c r="G7" t="s">
        <v>41</v>
      </c>
      <c r="H7" t="s">
        <v>33</v>
      </c>
    </row>
  </sheetData>
  <sheetProtection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Apt Camparison Sheet (vs)</vt:lpstr>
      <vt:lpstr>Sheet2</vt:lpstr>
    </vt:vector>
  </TitlesOfParts>
  <Manager/>
  <Company>Rider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Dennis</dc:creator>
  <cp:keywords/>
  <dc:description/>
  <cp:lastModifiedBy>Jen</cp:lastModifiedBy>
  <cp:revision/>
  <dcterms:created xsi:type="dcterms:W3CDTF">2008-02-04T22:18:42Z</dcterms:created>
  <dcterms:modified xsi:type="dcterms:W3CDTF">2022-01-05T16:08:52Z</dcterms:modified>
  <cp:category/>
  <cp:contentStatus/>
</cp:coreProperties>
</file>