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9Data\2015-2019 5-Year\NE County Data\"/>
    </mc:Choice>
  </mc:AlternateContent>
  <bookViews>
    <workbookView xWindow="0" yWindow="0" windowWidth="23040" windowHeight="9228" activeTab="1"/>
  </bookViews>
  <sheets>
    <sheet name="ACSDT5Y2019.B25036_Yr Built" sheetId="1" r:id="rId1"/>
    <sheet name="Display" sheetId="2" r:id="rId2"/>
  </sheets>
  <definedNames>
    <definedName name="_xlnm.Print_Titles" localSheetId="1">Display!$5:$6</definedName>
  </definedNames>
  <calcPr calcId="162913"/>
</workbook>
</file>

<file path=xl/calcChain.xml><?xml version="1.0" encoding="utf-8"?>
<calcChain xmlns="http://schemas.openxmlformats.org/spreadsheetml/2006/main">
  <c r="J9" i="2" l="1"/>
  <c r="L9" i="2" s="1"/>
  <c r="K9" i="2"/>
  <c r="J10" i="2"/>
  <c r="L10" i="2" s="1"/>
  <c r="K10" i="2"/>
  <c r="J11" i="2"/>
  <c r="K11" i="2"/>
  <c r="L11" i="2" s="1"/>
  <c r="J12" i="2"/>
  <c r="K12" i="2"/>
  <c r="L12" i="2"/>
  <c r="J13" i="2"/>
  <c r="L13" i="2" s="1"/>
  <c r="K13" i="2"/>
  <c r="J14" i="2"/>
  <c r="L14" i="2" s="1"/>
  <c r="K14" i="2"/>
  <c r="J15" i="2"/>
  <c r="K15" i="2"/>
  <c r="L15" i="2" s="1"/>
  <c r="J16" i="2"/>
  <c r="K16" i="2"/>
  <c r="L16" i="2"/>
  <c r="J17" i="2"/>
  <c r="L17" i="2" s="1"/>
  <c r="K17" i="2"/>
  <c r="J18" i="2"/>
  <c r="L18" i="2" s="1"/>
  <c r="K18" i="2"/>
  <c r="J19" i="2"/>
  <c r="K19" i="2"/>
  <c r="L19" i="2" s="1"/>
  <c r="J20" i="2"/>
  <c r="K20" i="2"/>
  <c r="L20" i="2"/>
  <c r="J21" i="2"/>
  <c r="L21" i="2" s="1"/>
  <c r="K21" i="2"/>
  <c r="J22" i="2"/>
  <c r="L22" i="2" s="1"/>
  <c r="K22" i="2"/>
  <c r="J23" i="2"/>
  <c r="K23" i="2"/>
  <c r="L23" i="2" s="1"/>
  <c r="J24" i="2"/>
  <c r="K24" i="2"/>
  <c r="L24" i="2"/>
  <c r="J25" i="2"/>
  <c r="L25" i="2" s="1"/>
  <c r="K25" i="2"/>
  <c r="J26" i="2"/>
  <c r="L26" i="2" s="1"/>
  <c r="K26" i="2"/>
  <c r="J27" i="2"/>
  <c r="K27" i="2"/>
  <c r="L27" i="2" s="1"/>
  <c r="J28" i="2"/>
  <c r="K28" i="2"/>
  <c r="L28" i="2"/>
  <c r="J29" i="2"/>
  <c r="L29" i="2" s="1"/>
  <c r="K29" i="2"/>
  <c r="J30" i="2"/>
  <c r="L30" i="2" s="1"/>
  <c r="K30" i="2"/>
  <c r="J31" i="2"/>
  <c r="K31" i="2"/>
  <c r="L31" i="2" s="1"/>
  <c r="J32" i="2"/>
  <c r="K32" i="2"/>
  <c r="L32" i="2"/>
  <c r="J33" i="2"/>
  <c r="L33" i="2" s="1"/>
  <c r="K33" i="2"/>
  <c r="J34" i="2"/>
  <c r="L34" i="2" s="1"/>
  <c r="K34" i="2"/>
  <c r="J35" i="2"/>
  <c r="K35" i="2"/>
  <c r="L35" i="2" s="1"/>
  <c r="J36" i="2"/>
  <c r="K36" i="2"/>
  <c r="L36" i="2"/>
  <c r="J37" i="2"/>
  <c r="L37" i="2" s="1"/>
  <c r="K37" i="2"/>
  <c r="J38" i="2"/>
  <c r="L38" i="2" s="1"/>
  <c r="K38" i="2"/>
  <c r="J39" i="2"/>
  <c r="K39" i="2"/>
  <c r="L39" i="2" s="1"/>
  <c r="J40" i="2"/>
  <c r="K40" i="2"/>
  <c r="L40" i="2"/>
  <c r="J41" i="2"/>
  <c r="L41" i="2" s="1"/>
  <c r="K41" i="2"/>
  <c r="J42" i="2"/>
  <c r="L42" i="2" s="1"/>
  <c r="K42" i="2"/>
  <c r="J43" i="2"/>
  <c r="K43" i="2"/>
  <c r="L43" i="2" s="1"/>
  <c r="J44" i="2"/>
  <c r="K44" i="2"/>
  <c r="L44" i="2"/>
  <c r="J45" i="2"/>
  <c r="K45" i="2"/>
  <c r="L45" i="2" s="1"/>
  <c r="J46" i="2"/>
  <c r="L46" i="2" s="1"/>
  <c r="K46" i="2"/>
  <c r="J47" i="2"/>
  <c r="K47" i="2"/>
  <c r="L47" i="2" s="1"/>
  <c r="J48" i="2"/>
  <c r="K48" i="2"/>
  <c r="L48" i="2"/>
  <c r="J49" i="2"/>
  <c r="L49" i="2" s="1"/>
  <c r="K49" i="2"/>
  <c r="J50" i="2"/>
  <c r="L50" i="2" s="1"/>
  <c r="K50" i="2"/>
  <c r="J51" i="2"/>
  <c r="K51" i="2"/>
  <c r="L51" i="2" s="1"/>
  <c r="J52" i="2"/>
  <c r="K52" i="2"/>
  <c r="L52" i="2"/>
  <c r="J53" i="2"/>
  <c r="L53" i="2" s="1"/>
  <c r="K53" i="2"/>
  <c r="J54" i="2"/>
  <c r="L54" i="2" s="1"/>
  <c r="K54" i="2"/>
  <c r="J55" i="2"/>
  <c r="K55" i="2"/>
  <c r="L55" i="2" s="1"/>
  <c r="J56" i="2"/>
  <c r="K56" i="2"/>
  <c r="L56" i="2"/>
  <c r="J57" i="2"/>
  <c r="L57" i="2" s="1"/>
  <c r="K57" i="2"/>
  <c r="J58" i="2"/>
  <c r="L58" i="2" s="1"/>
  <c r="K58" i="2"/>
  <c r="J59" i="2"/>
  <c r="K59" i="2"/>
  <c r="L59" i="2" s="1"/>
  <c r="J60" i="2"/>
  <c r="K60" i="2"/>
  <c r="L60" i="2"/>
  <c r="J61" i="2"/>
  <c r="L61" i="2" s="1"/>
  <c r="K61" i="2"/>
  <c r="J62" i="2"/>
  <c r="L62" i="2" s="1"/>
  <c r="K62" i="2"/>
  <c r="J63" i="2"/>
  <c r="K63" i="2"/>
  <c r="L63" i="2" s="1"/>
  <c r="J64" i="2"/>
  <c r="K64" i="2"/>
  <c r="L64" i="2"/>
  <c r="J65" i="2"/>
  <c r="L65" i="2" s="1"/>
  <c r="K65" i="2"/>
  <c r="J66" i="2"/>
  <c r="L66" i="2" s="1"/>
  <c r="K66" i="2"/>
  <c r="J67" i="2"/>
  <c r="K67" i="2"/>
  <c r="L67" i="2" s="1"/>
  <c r="J68" i="2"/>
  <c r="K68" i="2"/>
  <c r="L68" i="2"/>
  <c r="J69" i="2"/>
  <c r="L69" i="2" s="1"/>
  <c r="K69" i="2"/>
  <c r="J70" i="2"/>
  <c r="L70" i="2" s="1"/>
  <c r="K70" i="2"/>
  <c r="J71" i="2"/>
  <c r="K71" i="2"/>
  <c r="L71" i="2" s="1"/>
  <c r="J72" i="2"/>
  <c r="K72" i="2"/>
  <c r="L72" i="2"/>
  <c r="J73" i="2"/>
  <c r="K73" i="2"/>
  <c r="J74" i="2"/>
  <c r="K74" i="2"/>
  <c r="J75" i="2"/>
  <c r="K75" i="2"/>
  <c r="L75" i="2" s="1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L83" i="2" s="1"/>
  <c r="J84" i="2"/>
  <c r="K84" i="2"/>
  <c r="L84" i="2" s="1"/>
  <c r="J85" i="2"/>
  <c r="L85" i="2" s="1"/>
  <c r="K85" i="2"/>
  <c r="J86" i="2"/>
  <c r="K86" i="2"/>
  <c r="J87" i="2"/>
  <c r="K87" i="2"/>
  <c r="J88" i="2"/>
  <c r="L88" i="2" s="1"/>
  <c r="K88" i="2"/>
  <c r="J89" i="2"/>
  <c r="K89" i="2"/>
  <c r="J90" i="2"/>
  <c r="K90" i="2"/>
  <c r="J91" i="2"/>
  <c r="K91" i="2"/>
  <c r="L91" i="2" s="1"/>
  <c r="J92" i="2"/>
  <c r="L92" i="2" s="1"/>
  <c r="K92" i="2"/>
  <c r="J93" i="2"/>
  <c r="K93" i="2"/>
  <c r="J94" i="2"/>
  <c r="L94" i="2" s="1"/>
  <c r="K94" i="2"/>
  <c r="J95" i="2"/>
  <c r="K95" i="2"/>
  <c r="J96" i="2"/>
  <c r="L96" i="2" s="1"/>
  <c r="K96" i="2"/>
  <c r="J97" i="2"/>
  <c r="K97" i="2"/>
  <c r="J98" i="2"/>
  <c r="K98" i="2"/>
  <c r="J99" i="2"/>
  <c r="K99" i="2"/>
  <c r="L99" i="2" s="1"/>
  <c r="J100" i="2"/>
  <c r="K100" i="2"/>
  <c r="J104" i="2"/>
  <c r="K104" i="2"/>
  <c r="J105" i="2"/>
  <c r="L105" i="2" s="1"/>
  <c r="K105" i="2"/>
  <c r="J106" i="2"/>
  <c r="K106" i="2"/>
  <c r="J108" i="2"/>
  <c r="K108" i="2"/>
  <c r="J109" i="2"/>
  <c r="K109" i="2"/>
  <c r="L109" i="2" s="1"/>
  <c r="J110" i="2"/>
  <c r="K110" i="2"/>
  <c r="J8" i="2"/>
  <c r="K8" i="2"/>
  <c r="L8" i="2"/>
  <c r="L7" i="2"/>
  <c r="K7" i="2"/>
  <c r="J7" i="2"/>
  <c r="H110" i="2"/>
  <c r="H109" i="2"/>
  <c r="H108" i="2"/>
  <c r="H106" i="2"/>
  <c r="H105" i="2"/>
  <c r="H104" i="2"/>
  <c r="D110" i="2"/>
  <c r="D109" i="2"/>
  <c r="D108" i="2"/>
  <c r="D106" i="2"/>
  <c r="D105" i="2"/>
  <c r="D104" i="2"/>
  <c r="G109" i="2"/>
  <c r="G108" i="2"/>
  <c r="G106" i="2"/>
  <c r="G110" i="2" s="1"/>
  <c r="G105" i="2"/>
  <c r="G104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8" i="2"/>
  <c r="D7" i="2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8" i="1"/>
  <c r="G109" i="1"/>
  <c r="G110" i="1"/>
  <c r="G112" i="1"/>
  <c r="G113" i="1"/>
  <c r="E92" i="2" l="1"/>
  <c r="E84" i="2"/>
  <c r="E76" i="2"/>
  <c r="E68" i="2"/>
  <c r="E60" i="2"/>
  <c r="E52" i="2"/>
  <c r="E48" i="2"/>
  <c r="E44" i="2"/>
  <c r="E36" i="2"/>
  <c r="E32" i="2"/>
  <c r="E28" i="2"/>
  <c r="E24" i="2"/>
  <c r="E20" i="2"/>
  <c r="E16" i="2"/>
  <c r="E8" i="2"/>
  <c r="L86" i="2"/>
  <c r="L80" i="2"/>
  <c r="L78" i="2"/>
  <c r="L76" i="2"/>
  <c r="E100" i="2"/>
  <c r="E96" i="2"/>
  <c r="E88" i="2"/>
  <c r="E80" i="2"/>
  <c r="E72" i="2"/>
  <c r="E64" i="2"/>
  <c r="E56" i="2"/>
  <c r="E40" i="2"/>
  <c r="L93" i="2"/>
  <c r="E98" i="2"/>
  <c r="E94" i="2"/>
  <c r="E90" i="2"/>
  <c r="E86" i="2"/>
  <c r="E82" i="2"/>
  <c r="E78" i="2"/>
  <c r="E74" i="2"/>
  <c r="E70" i="2"/>
  <c r="E66" i="2"/>
  <c r="E62" i="2"/>
  <c r="E58" i="2"/>
  <c r="E54" i="2"/>
  <c r="E50" i="2"/>
  <c r="E46" i="2"/>
  <c r="E42" i="2"/>
  <c r="E38" i="2"/>
  <c r="E34" i="2"/>
  <c r="E30" i="2"/>
  <c r="E26" i="2"/>
  <c r="E22" i="2"/>
  <c r="E18" i="2"/>
  <c r="E14" i="2"/>
  <c r="E9" i="2"/>
  <c r="L110" i="2"/>
  <c r="L100" i="2"/>
  <c r="L77" i="2"/>
  <c r="E97" i="2"/>
  <c r="E89" i="2"/>
  <c r="E81" i="2"/>
  <c r="E65" i="2"/>
  <c r="E12" i="2"/>
  <c r="I11" i="2"/>
  <c r="L108" i="2"/>
  <c r="L97" i="2"/>
  <c r="L95" i="2"/>
  <c r="L90" i="2"/>
  <c r="L81" i="2"/>
  <c r="L79" i="2"/>
  <c r="L74" i="2"/>
  <c r="E95" i="2"/>
  <c r="E87" i="2"/>
  <c r="E79" i="2"/>
  <c r="E75" i="2"/>
  <c r="E71" i="2"/>
  <c r="E63" i="2"/>
  <c r="E59" i="2"/>
  <c r="E55" i="2"/>
  <c r="E51" i="2"/>
  <c r="E47" i="2"/>
  <c r="E43" i="2"/>
  <c r="E39" i="2"/>
  <c r="E35" i="2"/>
  <c r="E31" i="2"/>
  <c r="E27" i="2"/>
  <c r="E23" i="2"/>
  <c r="E19" i="2"/>
  <c r="E15" i="2"/>
  <c r="E11" i="2"/>
  <c r="E99" i="2"/>
  <c r="E91" i="2"/>
  <c r="E83" i="2"/>
  <c r="E67" i="2"/>
  <c r="E10" i="2"/>
  <c r="L106" i="2"/>
  <c r="L104" i="2"/>
  <c r="L98" i="2"/>
  <c r="L89" i="2"/>
  <c r="L87" i="2"/>
  <c r="L82" i="2"/>
  <c r="L73" i="2"/>
  <c r="E93" i="2"/>
  <c r="E85" i="2"/>
  <c r="E77" i="2"/>
  <c r="E73" i="2"/>
  <c r="E69" i="2"/>
  <c r="E61" i="2"/>
  <c r="E57" i="2"/>
  <c r="E53" i="2"/>
  <c r="E49" i="2"/>
  <c r="E45" i="2"/>
  <c r="E41" i="2"/>
  <c r="E37" i="2"/>
  <c r="E33" i="2"/>
  <c r="E29" i="2"/>
  <c r="E25" i="2"/>
  <c r="E21" i="2"/>
  <c r="E17" i="2"/>
  <c r="E13" i="2"/>
  <c r="I15" i="2"/>
  <c r="I27" i="2"/>
  <c r="I39" i="2"/>
  <c r="I51" i="2"/>
  <c r="I63" i="2"/>
  <c r="I75" i="2"/>
  <c r="I87" i="2"/>
  <c r="I8" i="2"/>
  <c r="I12" i="2"/>
  <c r="I16" i="2"/>
  <c r="I20" i="2"/>
  <c r="I24" i="2"/>
  <c r="I28" i="2"/>
  <c r="I32" i="2"/>
  <c r="I36" i="2"/>
  <c r="I40" i="2"/>
  <c r="I44" i="2"/>
  <c r="I48" i="2"/>
  <c r="I52" i="2"/>
  <c r="I56" i="2"/>
  <c r="I60" i="2"/>
  <c r="I64" i="2"/>
  <c r="I68" i="2"/>
  <c r="I72" i="2"/>
  <c r="I76" i="2"/>
  <c r="I80" i="2"/>
  <c r="I84" i="2"/>
  <c r="I88" i="2"/>
  <c r="I92" i="2"/>
  <c r="I96" i="2"/>
  <c r="I100" i="2"/>
  <c r="I23" i="2"/>
  <c r="I35" i="2"/>
  <c r="I47" i="2"/>
  <c r="I55" i="2"/>
  <c r="I67" i="2"/>
  <c r="I83" i="2"/>
  <c r="I99" i="2"/>
  <c r="I9" i="2"/>
  <c r="I13" i="2"/>
  <c r="I17" i="2"/>
  <c r="I21" i="2"/>
  <c r="I25" i="2"/>
  <c r="I29" i="2"/>
  <c r="I33" i="2"/>
  <c r="I37" i="2"/>
  <c r="I41" i="2"/>
  <c r="I45" i="2"/>
  <c r="I49" i="2"/>
  <c r="I53" i="2"/>
  <c r="I57" i="2"/>
  <c r="I61" i="2"/>
  <c r="I65" i="2"/>
  <c r="I69" i="2"/>
  <c r="I73" i="2"/>
  <c r="I77" i="2"/>
  <c r="I81" i="2"/>
  <c r="I85" i="2"/>
  <c r="I89" i="2"/>
  <c r="I93" i="2"/>
  <c r="I97" i="2"/>
  <c r="I19" i="2"/>
  <c r="I31" i="2"/>
  <c r="I43" i="2"/>
  <c r="I59" i="2"/>
  <c r="I71" i="2"/>
  <c r="I79" i="2"/>
  <c r="I91" i="2"/>
  <c r="I95" i="2"/>
  <c r="I10" i="2"/>
  <c r="I14" i="2"/>
  <c r="I18" i="2"/>
  <c r="I22" i="2"/>
  <c r="I26" i="2"/>
  <c r="I30" i="2"/>
  <c r="I34" i="2"/>
  <c r="I38" i="2"/>
  <c r="I42" i="2"/>
  <c r="I46" i="2"/>
  <c r="I50" i="2"/>
  <c r="I54" i="2"/>
  <c r="I58" i="2"/>
  <c r="I62" i="2"/>
  <c r="I66" i="2"/>
  <c r="I70" i="2"/>
  <c r="I74" i="2"/>
  <c r="I78" i="2"/>
  <c r="I82" i="2"/>
  <c r="I86" i="2"/>
  <c r="I90" i="2"/>
  <c r="I94" i="2"/>
  <c r="I98" i="2"/>
  <c r="M94" i="2" l="1"/>
  <c r="M82" i="2"/>
  <c r="M81" i="2"/>
  <c r="M85" i="2"/>
  <c r="M83" i="2"/>
  <c r="M78" i="2"/>
  <c r="M84" i="2"/>
  <c r="M87" i="2"/>
  <c r="M90" i="2"/>
  <c r="M88" i="2"/>
  <c r="M93" i="2"/>
  <c r="M80" i="2"/>
  <c r="M92" i="2"/>
  <c r="M89" i="2"/>
  <c r="M74" i="2"/>
  <c r="M95" i="2"/>
  <c r="M100" i="2"/>
  <c r="M86" i="2"/>
  <c r="M91" i="2"/>
  <c r="M72" i="2"/>
  <c r="M68" i="2"/>
  <c r="M64" i="2"/>
  <c r="M60" i="2"/>
  <c r="M56" i="2"/>
  <c r="M52" i="2"/>
  <c r="M48" i="2"/>
  <c r="M44" i="2"/>
  <c r="M40" i="2"/>
  <c r="M36" i="2"/>
  <c r="M32" i="2"/>
  <c r="M28" i="2"/>
  <c r="M24" i="2"/>
  <c r="M20" i="2"/>
  <c r="M16" i="2"/>
  <c r="M12" i="2"/>
  <c r="M8" i="2"/>
  <c r="M71" i="2"/>
  <c r="M67" i="2"/>
  <c r="M63" i="2"/>
  <c r="M59" i="2"/>
  <c r="M55" i="2"/>
  <c r="M51" i="2"/>
  <c r="M47" i="2"/>
  <c r="M43" i="2"/>
  <c r="M39" i="2"/>
  <c r="M35" i="2"/>
  <c r="M31" i="2"/>
  <c r="M27" i="2"/>
  <c r="M23" i="2"/>
  <c r="M19" i="2"/>
  <c r="M15" i="2"/>
  <c r="M11" i="2"/>
  <c r="M70" i="2"/>
  <c r="M66" i="2"/>
  <c r="M62" i="2"/>
  <c r="M58" i="2"/>
  <c r="M54" i="2"/>
  <c r="M50" i="2"/>
  <c r="M46" i="2"/>
  <c r="M42" i="2"/>
  <c r="M38" i="2"/>
  <c r="M34" i="2"/>
  <c r="M30" i="2"/>
  <c r="M26" i="2"/>
  <c r="M22" i="2"/>
  <c r="M18" i="2"/>
  <c r="M14" i="2"/>
  <c r="M10" i="2"/>
  <c r="M73" i="2"/>
  <c r="M69" i="2"/>
  <c r="M65" i="2"/>
  <c r="M61" i="2"/>
  <c r="M57" i="2"/>
  <c r="M53" i="2"/>
  <c r="M49" i="2"/>
  <c r="M45" i="2"/>
  <c r="M41" i="2"/>
  <c r="M37" i="2"/>
  <c r="M33" i="2"/>
  <c r="M29" i="2"/>
  <c r="M25" i="2"/>
  <c r="M21" i="2"/>
  <c r="M17" i="2"/>
  <c r="M13" i="2"/>
  <c r="M9" i="2"/>
  <c r="M98" i="2"/>
  <c r="M79" i="2"/>
  <c r="M97" i="2"/>
  <c r="M77" i="2"/>
  <c r="M75" i="2"/>
  <c r="M76" i="2"/>
  <c r="M99" i="2"/>
  <c r="M96" i="2"/>
  <c r="G9" i="1" l="1"/>
  <c r="C109" i="1" l="1"/>
  <c r="C104" i="1"/>
  <c r="K104" i="1"/>
  <c r="L104" i="1"/>
  <c r="M104" i="1"/>
  <c r="M106" i="1" s="1"/>
  <c r="M110" i="1" s="1"/>
  <c r="N104" i="1"/>
  <c r="N106" i="1" s="1"/>
  <c r="N110" i="1" s="1"/>
  <c r="O104" i="1"/>
  <c r="P104" i="1"/>
  <c r="Q104" i="1"/>
  <c r="R104" i="1"/>
  <c r="S104" i="1"/>
  <c r="T104" i="1"/>
  <c r="U104" i="1"/>
  <c r="U106" i="1" s="1"/>
  <c r="V104" i="1"/>
  <c r="V106" i="1" s="1"/>
  <c r="V110" i="1" s="1"/>
  <c r="W104" i="1"/>
  <c r="X104" i="1"/>
  <c r="Y104" i="1"/>
  <c r="Z104" i="1"/>
  <c r="AA104" i="1"/>
  <c r="AB104" i="1"/>
  <c r="AC104" i="1"/>
  <c r="AC106" i="1" s="1"/>
  <c r="AC110" i="1" s="1"/>
  <c r="AD104" i="1"/>
  <c r="AD106" i="1" s="1"/>
  <c r="AD110" i="1" s="1"/>
  <c r="AE104" i="1"/>
  <c r="AF104" i="1"/>
  <c r="K105" i="1"/>
  <c r="K106" i="1" s="1"/>
  <c r="L105" i="1"/>
  <c r="L106" i="1" s="1"/>
  <c r="M105" i="1"/>
  <c r="N105" i="1"/>
  <c r="O105" i="1"/>
  <c r="O106" i="1" s="1"/>
  <c r="P105" i="1"/>
  <c r="P106" i="1" s="1"/>
  <c r="Q105" i="1"/>
  <c r="R105" i="1"/>
  <c r="S105" i="1"/>
  <c r="S106" i="1" s="1"/>
  <c r="T105" i="1"/>
  <c r="T106" i="1" s="1"/>
  <c r="U105" i="1"/>
  <c r="V105" i="1"/>
  <c r="W105" i="1"/>
  <c r="W106" i="1" s="1"/>
  <c r="X105" i="1"/>
  <c r="X106" i="1" s="1"/>
  <c r="Y105" i="1"/>
  <c r="Z105" i="1"/>
  <c r="AA105" i="1"/>
  <c r="AA106" i="1" s="1"/>
  <c r="AB105" i="1"/>
  <c r="AB106" i="1" s="1"/>
  <c r="AC105" i="1"/>
  <c r="AD105" i="1"/>
  <c r="AE105" i="1"/>
  <c r="AE106" i="1" s="1"/>
  <c r="AF105" i="1"/>
  <c r="AF106" i="1" s="1"/>
  <c r="E106" i="1" s="1"/>
  <c r="Q106" i="1"/>
  <c r="R106" i="1"/>
  <c r="Y106" i="1"/>
  <c r="Z106" i="1"/>
  <c r="K108" i="1"/>
  <c r="L108" i="1"/>
  <c r="M108" i="1"/>
  <c r="N108" i="1"/>
  <c r="O108" i="1"/>
  <c r="P108" i="1"/>
  <c r="Q108" i="1"/>
  <c r="R108" i="1"/>
  <c r="S108" i="1"/>
  <c r="T108" i="1"/>
  <c r="U108" i="1"/>
  <c r="C108" i="1" s="1"/>
  <c r="V108" i="1"/>
  <c r="W108" i="1"/>
  <c r="X108" i="1"/>
  <c r="Y108" i="1"/>
  <c r="Z108" i="1"/>
  <c r="AA108" i="1"/>
  <c r="AB108" i="1"/>
  <c r="AC108" i="1"/>
  <c r="AD108" i="1"/>
  <c r="AE108" i="1"/>
  <c r="AF108" i="1"/>
  <c r="E108" i="1" s="1"/>
  <c r="K109" i="1"/>
  <c r="L109" i="1"/>
  <c r="M109" i="1"/>
  <c r="N109" i="1"/>
  <c r="O109" i="1"/>
  <c r="P109" i="1"/>
  <c r="Q109" i="1"/>
  <c r="R109" i="1"/>
  <c r="S109" i="1"/>
  <c r="T109" i="1"/>
  <c r="U109" i="1"/>
  <c r="V109" i="1"/>
  <c r="E109" i="1" s="1"/>
  <c r="W109" i="1"/>
  <c r="X109" i="1"/>
  <c r="Y109" i="1"/>
  <c r="Z109" i="1"/>
  <c r="AA109" i="1"/>
  <c r="AB109" i="1"/>
  <c r="AC109" i="1"/>
  <c r="AD109" i="1"/>
  <c r="AE109" i="1"/>
  <c r="AF109" i="1"/>
  <c r="K112" i="1"/>
  <c r="C112" i="1" s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E112" i="1" s="1"/>
  <c r="J112" i="1"/>
  <c r="J109" i="1"/>
  <c r="J105" i="1"/>
  <c r="J108" i="1"/>
  <c r="J104" i="1"/>
  <c r="U110" i="1" l="1"/>
  <c r="C106" i="1"/>
  <c r="Z110" i="1"/>
  <c r="R110" i="1"/>
  <c r="E104" i="1"/>
  <c r="Y110" i="1"/>
  <c r="Q110" i="1"/>
  <c r="C105" i="1"/>
  <c r="E105" i="1"/>
  <c r="J106" i="1"/>
  <c r="J113" i="1" s="1"/>
  <c r="AC113" i="1"/>
  <c r="Y113" i="1"/>
  <c r="U113" i="1"/>
  <c r="Q113" i="1"/>
  <c r="M113" i="1"/>
  <c r="AF110" i="1"/>
  <c r="E110" i="1" s="1"/>
  <c r="AF113" i="1"/>
  <c r="X110" i="1"/>
  <c r="X113" i="1"/>
  <c r="T110" i="1"/>
  <c r="T113" i="1"/>
  <c r="L110" i="1"/>
  <c r="L113" i="1"/>
  <c r="AE110" i="1"/>
  <c r="AE113" i="1"/>
  <c r="AA110" i="1"/>
  <c r="AA113" i="1"/>
  <c r="S113" i="1"/>
  <c r="S110" i="1"/>
  <c r="K110" i="1"/>
  <c r="K113" i="1"/>
  <c r="AB110" i="1"/>
  <c r="AB113" i="1"/>
  <c r="P110" i="1"/>
  <c r="P113" i="1"/>
  <c r="W110" i="1"/>
  <c r="W113" i="1"/>
  <c r="O110" i="1"/>
  <c r="O113" i="1"/>
  <c r="AD113" i="1"/>
  <c r="Z113" i="1"/>
  <c r="V113" i="1"/>
  <c r="R113" i="1"/>
  <c r="N113" i="1"/>
  <c r="J110" i="1"/>
  <c r="E113" i="1" l="1"/>
  <c r="C113" i="1"/>
  <c r="C110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D86" i="1"/>
  <c r="D102" i="1"/>
  <c r="C10" i="1"/>
  <c r="E10" i="1"/>
  <c r="F99" i="1" s="1"/>
  <c r="C11" i="1"/>
  <c r="E11" i="1"/>
  <c r="C12" i="1"/>
  <c r="E12" i="1"/>
  <c r="F12" i="1" s="1"/>
  <c r="C13" i="1"/>
  <c r="E13" i="1"/>
  <c r="F13" i="1" s="1"/>
  <c r="C14" i="1"/>
  <c r="E14" i="1"/>
  <c r="C15" i="1"/>
  <c r="E15" i="1"/>
  <c r="C16" i="1"/>
  <c r="E16" i="1"/>
  <c r="F16" i="1" s="1"/>
  <c r="C17" i="1"/>
  <c r="E17" i="1"/>
  <c r="F17" i="1" s="1"/>
  <c r="C18" i="1"/>
  <c r="E18" i="1"/>
  <c r="C19" i="1"/>
  <c r="E19" i="1"/>
  <c r="C20" i="1"/>
  <c r="E20" i="1"/>
  <c r="F20" i="1" s="1"/>
  <c r="C21" i="1"/>
  <c r="E21" i="1"/>
  <c r="F21" i="1" s="1"/>
  <c r="C22" i="1"/>
  <c r="E22" i="1"/>
  <c r="C23" i="1"/>
  <c r="E23" i="1"/>
  <c r="C24" i="1"/>
  <c r="E24" i="1"/>
  <c r="F24" i="1" s="1"/>
  <c r="C25" i="1"/>
  <c r="E25" i="1"/>
  <c r="F25" i="1" s="1"/>
  <c r="C26" i="1"/>
  <c r="E26" i="1"/>
  <c r="C27" i="1"/>
  <c r="E27" i="1"/>
  <c r="C28" i="1"/>
  <c r="E28" i="1"/>
  <c r="F28" i="1" s="1"/>
  <c r="C29" i="1"/>
  <c r="E29" i="1"/>
  <c r="F29" i="1" s="1"/>
  <c r="C30" i="1"/>
  <c r="E30" i="1"/>
  <c r="C31" i="1"/>
  <c r="E31" i="1"/>
  <c r="C32" i="1"/>
  <c r="E32" i="1"/>
  <c r="F32" i="1" s="1"/>
  <c r="C33" i="1"/>
  <c r="E33" i="1"/>
  <c r="F33" i="1" s="1"/>
  <c r="C34" i="1"/>
  <c r="E34" i="1"/>
  <c r="C35" i="1"/>
  <c r="E35" i="1"/>
  <c r="C36" i="1"/>
  <c r="E36" i="1"/>
  <c r="F36" i="1" s="1"/>
  <c r="C37" i="1"/>
  <c r="E37" i="1"/>
  <c r="F37" i="1" s="1"/>
  <c r="C38" i="1"/>
  <c r="E38" i="1"/>
  <c r="C39" i="1"/>
  <c r="E39" i="1"/>
  <c r="C40" i="1"/>
  <c r="E40" i="1"/>
  <c r="F40" i="1" s="1"/>
  <c r="C41" i="1"/>
  <c r="E41" i="1"/>
  <c r="F41" i="1" s="1"/>
  <c r="C42" i="1"/>
  <c r="E42" i="1"/>
  <c r="C43" i="1"/>
  <c r="E43" i="1"/>
  <c r="C44" i="1"/>
  <c r="E44" i="1"/>
  <c r="F44" i="1" s="1"/>
  <c r="C45" i="1"/>
  <c r="E45" i="1"/>
  <c r="F45" i="1" s="1"/>
  <c r="C46" i="1"/>
  <c r="E46" i="1"/>
  <c r="C47" i="1"/>
  <c r="E47" i="1"/>
  <c r="C48" i="1"/>
  <c r="E48" i="1"/>
  <c r="F48" i="1" s="1"/>
  <c r="C49" i="1"/>
  <c r="E49" i="1"/>
  <c r="F49" i="1" s="1"/>
  <c r="C50" i="1"/>
  <c r="E50" i="1"/>
  <c r="C51" i="1"/>
  <c r="E51" i="1"/>
  <c r="C52" i="1"/>
  <c r="E52" i="1"/>
  <c r="F52" i="1" s="1"/>
  <c r="C53" i="1"/>
  <c r="E53" i="1"/>
  <c r="F53" i="1" s="1"/>
  <c r="C54" i="1"/>
  <c r="E54" i="1"/>
  <c r="C55" i="1"/>
  <c r="E55" i="1"/>
  <c r="C56" i="1"/>
  <c r="E56" i="1"/>
  <c r="F56" i="1" s="1"/>
  <c r="C57" i="1"/>
  <c r="E57" i="1"/>
  <c r="F57" i="1" s="1"/>
  <c r="C58" i="1"/>
  <c r="E58" i="1"/>
  <c r="C59" i="1"/>
  <c r="E59" i="1"/>
  <c r="C60" i="1"/>
  <c r="E60" i="1"/>
  <c r="F60" i="1" s="1"/>
  <c r="C61" i="1"/>
  <c r="E61" i="1"/>
  <c r="F61" i="1" s="1"/>
  <c r="C62" i="1"/>
  <c r="E62" i="1"/>
  <c r="C63" i="1"/>
  <c r="E63" i="1"/>
  <c r="C64" i="1"/>
  <c r="E64" i="1"/>
  <c r="F64" i="1" s="1"/>
  <c r="C65" i="1"/>
  <c r="E65" i="1"/>
  <c r="F65" i="1" s="1"/>
  <c r="C66" i="1"/>
  <c r="E66" i="1"/>
  <c r="C67" i="1"/>
  <c r="E67" i="1"/>
  <c r="C68" i="1"/>
  <c r="E68" i="1"/>
  <c r="F68" i="1" s="1"/>
  <c r="C69" i="1"/>
  <c r="E69" i="1"/>
  <c r="F69" i="1" s="1"/>
  <c r="C70" i="1"/>
  <c r="E70" i="1"/>
  <c r="C71" i="1"/>
  <c r="E71" i="1"/>
  <c r="C72" i="1"/>
  <c r="E72" i="1"/>
  <c r="F72" i="1" s="1"/>
  <c r="C73" i="1"/>
  <c r="E73" i="1"/>
  <c r="F73" i="1" s="1"/>
  <c r="C74" i="1"/>
  <c r="E74" i="1"/>
  <c r="C75" i="1"/>
  <c r="E75" i="1"/>
  <c r="C76" i="1"/>
  <c r="E76" i="1"/>
  <c r="F76" i="1" s="1"/>
  <c r="C77" i="1"/>
  <c r="E77" i="1"/>
  <c r="F77" i="1" s="1"/>
  <c r="C78" i="1"/>
  <c r="E78" i="1"/>
  <c r="C79" i="1"/>
  <c r="E79" i="1"/>
  <c r="C80" i="1"/>
  <c r="E80" i="1"/>
  <c r="F80" i="1" s="1"/>
  <c r="C81" i="1"/>
  <c r="E81" i="1"/>
  <c r="F81" i="1" s="1"/>
  <c r="C82" i="1"/>
  <c r="E82" i="1"/>
  <c r="C83" i="1"/>
  <c r="E83" i="1"/>
  <c r="C84" i="1"/>
  <c r="E84" i="1"/>
  <c r="F84" i="1" s="1"/>
  <c r="C85" i="1"/>
  <c r="E85" i="1"/>
  <c r="F85" i="1" s="1"/>
  <c r="C86" i="1"/>
  <c r="E86" i="1"/>
  <c r="C87" i="1"/>
  <c r="E87" i="1"/>
  <c r="C88" i="1"/>
  <c r="E88" i="1"/>
  <c r="F88" i="1" s="1"/>
  <c r="C89" i="1"/>
  <c r="E89" i="1"/>
  <c r="F89" i="1" s="1"/>
  <c r="C90" i="1"/>
  <c r="E90" i="1"/>
  <c r="C91" i="1"/>
  <c r="E91" i="1"/>
  <c r="C92" i="1"/>
  <c r="E92" i="1"/>
  <c r="F92" i="1" s="1"/>
  <c r="C93" i="1"/>
  <c r="E93" i="1"/>
  <c r="F93" i="1" s="1"/>
  <c r="C94" i="1"/>
  <c r="E94" i="1"/>
  <c r="C95" i="1"/>
  <c r="E95" i="1"/>
  <c r="C96" i="1"/>
  <c r="E96" i="1"/>
  <c r="F96" i="1" s="1"/>
  <c r="C97" i="1"/>
  <c r="E97" i="1"/>
  <c r="F97" i="1" s="1"/>
  <c r="C98" i="1"/>
  <c r="E98" i="1"/>
  <c r="C99" i="1"/>
  <c r="E99" i="1"/>
  <c r="C100" i="1"/>
  <c r="E100" i="1"/>
  <c r="F100" i="1" s="1"/>
  <c r="C101" i="1"/>
  <c r="D101" i="1" s="1"/>
  <c r="E101" i="1"/>
  <c r="F101" i="1" s="1"/>
  <c r="C102" i="1"/>
  <c r="E102" i="1"/>
  <c r="E9" i="1"/>
  <c r="C9" i="1"/>
  <c r="D99" i="1" l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22" i="1"/>
  <c r="D30" i="1"/>
  <c r="D34" i="1"/>
  <c r="D42" i="1"/>
  <c r="D46" i="1"/>
  <c r="D54" i="1"/>
  <c r="D58" i="1"/>
  <c r="D62" i="1"/>
  <c r="D70" i="1"/>
  <c r="D74" i="1"/>
  <c r="D78" i="1"/>
  <c r="D14" i="1"/>
  <c r="D18" i="1"/>
  <c r="D26" i="1"/>
  <c r="D38" i="1"/>
  <c r="D50" i="1"/>
  <c r="D66" i="1"/>
  <c r="D82" i="1"/>
  <c r="D98" i="1"/>
  <c r="D9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10" i="1"/>
  <c r="D90" i="1"/>
  <c r="F19" i="1"/>
  <c r="F31" i="1"/>
  <c r="F43" i="1"/>
  <c r="F55" i="1"/>
  <c r="F67" i="1"/>
  <c r="F79" i="1"/>
  <c r="F91" i="1"/>
  <c r="F95" i="1"/>
  <c r="F11" i="1"/>
  <c r="F15" i="1"/>
  <c r="F23" i="1"/>
  <c r="F27" i="1"/>
  <c r="F35" i="1"/>
  <c r="F39" i="1"/>
  <c r="F47" i="1"/>
  <c r="F51" i="1"/>
  <c r="F59" i="1"/>
  <c r="F63" i="1"/>
  <c r="F71" i="1"/>
  <c r="F75" i="1"/>
  <c r="F83" i="1"/>
  <c r="F87" i="1"/>
</calcChain>
</file>

<file path=xl/sharedStrings.xml><?xml version="1.0" encoding="utf-8"?>
<sst xmlns="http://schemas.openxmlformats.org/spreadsheetml/2006/main" count="401" uniqueCount="341">
  <si>
    <t>id</t>
  </si>
  <si>
    <t>Geographic Area Name</t>
  </si>
  <si>
    <t>0500000US31001</t>
  </si>
  <si>
    <t>Adams County, Nebraska</t>
  </si>
  <si>
    <t>0500000US31003</t>
  </si>
  <si>
    <t>Antelope County, Nebraska</t>
  </si>
  <si>
    <t>0500000US31005</t>
  </si>
  <si>
    <t>Arthur County, Nebraska</t>
  </si>
  <si>
    <t>0500000US31007</t>
  </si>
  <si>
    <t>Banner County, Nebraska</t>
  </si>
  <si>
    <t>0500000US31009</t>
  </si>
  <si>
    <t>Blaine County, Nebraska</t>
  </si>
  <si>
    <t>0500000US31011</t>
  </si>
  <si>
    <t>Boone County, Nebraska</t>
  </si>
  <si>
    <t>0500000US31013</t>
  </si>
  <si>
    <t>Box Butte County, Nebraska</t>
  </si>
  <si>
    <t>0500000US31015</t>
  </si>
  <si>
    <t>Boyd County, Nebraska</t>
  </si>
  <si>
    <t>0500000US31017</t>
  </si>
  <si>
    <t>Brown County, Nebraska</t>
  </si>
  <si>
    <t>0500000US31019</t>
  </si>
  <si>
    <t>Buffalo County, Nebraska</t>
  </si>
  <si>
    <t>0500000US31021</t>
  </si>
  <si>
    <t>Burt County, Nebraska</t>
  </si>
  <si>
    <t>0500000US31023</t>
  </si>
  <si>
    <t>Butler County, Nebraska</t>
  </si>
  <si>
    <t>0500000US31025</t>
  </si>
  <si>
    <t>Cass County, Nebraska</t>
  </si>
  <si>
    <t>0500000US31027</t>
  </si>
  <si>
    <t>Cedar County, Nebraska</t>
  </si>
  <si>
    <t>0500000US31029</t>
  </si>
  <si>
    <t>Chase County, Nebraska</t>
  </si>
  <si>
    <t>0500000US31031</t>
  </si>
  <si>
    <t>Cherry County, Nebraska</t>
  </si>
  <si>
    <t>0500000US31033</t>
  </si>
  <si>
    <t>Cheyenne County, Nebraska</t>
  </si>
  <si>
    <t>0500000US31035</t>
  </si>
  <si>
    <t>Clay County, Nebraska</t>
  </si>
  <si>
    <t>0500000US31037</t>
  </si>
  <si>
    <t>Colfax County, Nebraska</t>
  </si>
  <si>
    <t>0500000US31039</t>
  </si>
  <si>
    <t>Cuming County, Nebraska</t>
  </si>
  <si>
    <t>0500000US31041</t>
  </si>
  <si>
    <t>Custer County, Nebraska</t>
  </si>
  <si>
    <t>0500000US31043</t>
  </si>
  <si>
    <t>Dakota County, Nebraska</t>
  </si>
  <si>
    <t>0500000US31045</t>
  </si>
  <si>
    <t>Dawes County, Nebraska</t>
  </si>
  <si>
    <t>0500000US31047</t>
  </si>
  <si>
    <t>Dawson County, Nebraska</t>
  </si>
  <si>
    <t>0500000US31049</t>
  </si>
  <si>
    <t>Deuel County, Nebraska</t>
  </si>
  <si>
    <t>0500000US31051</t>
  </si>
  <si>
    <t>Dixon County, Nebraska</t>
  </si>
  <si>
    <t>0500000US31053</t>
  </si>
  <si>
    <t>Dodge County, Nebraska</t>
  </si>
  <si>
    <t>0500000US31055</t>
  </si>
  <si>
    <t>Douglas County, Nebraska</t>
  </si>
  <si>
    <t>0500000US31057</t>
  </si>
  <si>
    <t>Dundy County, Nebraska</t>
  </si>
  <si>
    <t>0500000US31059</t>
  </si>
  <si>
    <t>Fillmore County, Nebraska</t>
  </si>
  <si>
    <t>0500000US31061</t>
  </si>
  <si>
    <t>Franklin County, Nebraska</t>
  </si>
  <si>
    <t>0500000US31063</t>
  </si>
  <si>
    <t>Frontier County, Nebraska</t>
  </si>
  <si>
    <t>0500000US31065</t>
  </si>
  <si>
    <t>Furnas County, Nebraska</t>
  </si>
  <si>
    <t>0500000US31067</t>
  </si>
  <si>
    <t>Gage County, Nebraska</t>
  </si>
  <si>
    <t>0500000US31069</t>
  </si>
  <si>
    <t>Garden County, Nebraska</t>
  </si>
  <si>
    <t>0500000US31071</t>
  </si>
  <si>
    <t>Garfield County, Nebraska</t>
  </si>
  <si>
    <t>0500000US31073</t>
  </si>
  <si>
    <t>Gosper County, Nebraska</t>
  </si>
  <si>
    <t>0500000US31075</t>
  </si>
  <si>
    <t>Grant County, Nebraska</t>
  </si>
  <si>
    <t>0500000US31077</t>
  </si>
  <si>
    <t>Greeley County, Nebraska</t>
  </si>
  <si>
    <t>0500000US31079</t>
  </si>
  <si>
    <t>Hall County, Nebraska</t>
  </si>
  <si>
    <t>0500000US31081</t>
  </si>
  <si>
    <t>Hamilton County, Nebraska</t>
  </si>
  <si>
    <t>0500000US31083</t>
  </si>
  <si>
    <t>Harlan County, Nebraska</t>
  </si>
  <si>
    <t>0500000US31085</t>
  </si>
  <si>
    <t>Hayes County, Nebraska</t>
  </si>
  <si>
    <t>0500000US31087</t>
  </si>
  <si>
    <t>Hitchcock County, Nebraska</t>
  </si>
  <si>
    <t>0500000US31089</t>
  </si>
  <si>
    <t>Holt County, Nebraska</t>
  </si>
  <si>
    <t>0500000US31091</t>
  </si>
  <si>
    <t>Hooker County, Nebraska</t>
  </si>
  <si>
    <t>0500000US31093</t>
  </si>
  <si>
    <t>Howard County, Nebraska</t>
  </si>
  <si>
    <t>0500000US31095</t>
  </si>
  <si>
    <t>Jefferson County, Nebraska</t>
  </si>
  <si>
    <t>0500000US31097</t>
  </si>
  <si>
    <t>Johnson County, Nebraska</t>
  </si>
  <si>
    <t>0500000US31099</t>
  </si>
  <si>
    <t>Kearney County, Nebraska</t>
  </si>
  <si>
    <t>0500000US31101</t>
  </si>
  <si>
    <t>Keith County, Nebraska</t>
  </si>
  <si>
    <t>0500000US31103</t>
  </si>
  <si>
    <t>Keya Paha County, Nebraska</t>
  </si>
  <si>
    <t>0500000US31105</t>
  </si>
  <si>
    <t>Kimball County, Nebraska</t>
  </si>
  <si>
    <t>0500000US31107</t>
  </si>
  <si>
    <t>Knox County, Nebraska</t>
  </si>
  <si>
    <t>0500000US31109</t>
  </si>
  <si>
    <t>Lancaster County, Nebraska</t>
  </si>
  <si>
    <t>0500000US31111</t>
  </si>
  <si>
    <t>Lincoln County, Nebraska</t>
  </si>
  <si>
    <t>0500000US31113</t>
  </si>
  <si>
    <t>Logan County, Nebraska</t>
  </si>
  <si>
    <t>0500000US31115</t>
  </si>
  <si>
    <t>Loup County, Nebraska</t>
  </si>
  <si>
    <t>0500000US31117</t>
  </si>
  <si>
    <t>McPherson County, Nebraska</t>
  </si>
  <si>
    <t>0500000US31119</t>
  </si>
  <si>
    <t>Madison County, Nebraska</t>
  </si>
  <si>
    <t>0500000US31121</t>
  </si>
  <si>
    <t>Merrick County, Nebraska</t>
  </si>
  <si>
    <t>0500000US31123</t>
  </si>
  <si>
    <t>Morrill County, Nebraska</t>
  </si>
  <si>
    <t>0500000US31125</t>
  </si>
  <si>
    <t>Nance County, Nebraska</t>
  </si>
  <si>
    <t>0500000US31127</t>
  </si>
  <si>
    <t>Nemaha County, Nebraska</t>
  </si>
  <si>
    <t>0500000US31129</t>
  </si>
  <si>
    <t>Nuckolls County, Nebraska</t>
  </si>
  <si>
    <t>0500000US31131</t>
  </si>
  <si>
    <t>Otoe County, Nebraska</t>
  </si>
  <si>
    <t>0500000US31133</t>
  </si>
  <si>
    <t>Pawnee County, Nebraska</t>
  </si>
  <si>
    <t>0500000US31135</t>
  </si>
  <si>
    <t>Perkins County, Nebraska</t>
  </si>
  <si>
    <t>0500000US31137</t>
  </si>
  <si>
    <t>Phelps County, Nebraska</t>
  </si>
  <si>
    <t>0500000US31139</t>
  </si>
  <si>
    <t>Pierce County, Nebraska</t>
  </si>
  <si>
    <t>0500000US31141</t>
  </si>
  <si>
    <t>Platte County, Nebraska</t>
  </si>
  <si>
    <t>0500000US31143</t>
  </si>
  <si>
    <t>Polk County, Nebraska</t>
  </si>
  <si>
    <t>0500000US31145</t>
  </si>
  <si>
    <t>Red Willow County, Nebraska</t>
  </si>
  <si>
    <t>0500000US31147</t>
  </si>
  <si>
    <t>Richardson County, Nebraska</t>
  </si>
  <si>
    <t>0500000US31149</t>
  </si>
  <si>
    <t>Rock County, Nebraska</t>
  </si>
  <si>
    <t>0500000US31151</t>
  </si>
  <si>
    <t>Saline County, Nebraska</t>
  </si>
  <si>
    <t>0500000US31153</t>
  </si>
  <si>
    <t>Sarpy County, Nebraska</t>
  </si>
  <si>
    <t>0500000US31155</t>
  </si>
  <si>
    <t>Saunders County, Nebraska</t>
  </si>
  <si>
    <t>0500000US31157</t>
  </si>
  <si>
    <t>Scotts Bluff County, Nebraska</t>
  </si>
  <si>
    <t>0500000US31159</t>
  </si>
  <si>
    <t>Seward County, Nebraska</t>
  </si>
  <si>
    <t>0500000US31161</t>
  </si>
  <si>
    <t>Sheridan County, Nebraska</t>
  </si>
  <si>
    <t>0500000US31163</t>
  </si>
  <si>
    <t>Sherman County, Nebraska</t>
  </si>
  <si>
    <t>0500000US31165</t>
  </si>
  <si>
    <t>Sioux County, Nebraska</t>
  </si>
  <si>
    <t>0500000US31167</t>
  </si>
  <si>
    <t>Stanton County, Nebraska</t>
  </si>
  <si>
    <t>0500000US31169</t>
  </si>
  <si>
    <t>Thayer County, Nebraska</t>
  </si>
  <si>
    <t>0500000US31171</t>
  </si>
  <si>
    <t>Thomas County, Nebraska</t>
  </si>
  <si>
    <t>0500000US31173</t>
  </si>
  <si>
    <t>Thurston County, Nebraska</t>
  </si>
  <si>
    <t>0500000US31175</t>
  </si>
  <si>
    <t>Valley County, Nebraska</t>
  </si>
  <si>
    <t>0500000US31177</t>
  </si>
  <si>
    <t>Washington County, Nebraska</t>
  </si>
  <si>
    <t>0500000US31179</t>
  </si>
  <si>
    <t>Wayne County, Nebraska</t>
  </si>
  <si>
    <t>0500000US31181</t>
  </si>
  <si>
    <t>Webster County, Nebraska</t>
  </si>
  <si>
    <t>0500000US31183</t>
  </si>
  <si>
    <t>Wheeler County, Nebraska</t>
  </si>
  <si>
    <t>0500000US31185</t>
  </si>
  <si>
    <t>York County, Nebraska</t>
  </si>
  <si>
    <t>0400000US31</t>
  </si>
  <si>
    <t>Nebraska</t>
  </si>
  <si>
    <t>TENURE BY YEAR STRUCTURE BUILT</t>
  </si>
  <si>
    <t xml:space="preserve">Survey/Program: American Community Survey </t>
  </si>
  <si>
    <t>Universe: Occupied housing units</t>
  </si>
  <si>
    <t>TableID: B25036</t>
  </si>
  <si>
    <t>2019: ACS 5-Year Estimates Detailed Tables</t>
  </si>
  <si>
    <t>Estimate Total:</t>
  </si>
  <si>
    <t>Estimate Total: Owner occupied:</t>
  </si>
  <si>
    <t>Estimate Total: Owner occupied: Built 2014 or later</t>
  </si>
  <si>
    <t>Estimate Total: Owner occupied: Built 2010 to 2013</t>
  </si>
  <si>
    <t>Estimate Total: Owner occupied: Built 2000 to 2009</t>
  </si>
  <si>
    <t>Estimate Total: Owner occupied: Built 1990 to 1999</t>
  </si>
  <si>
    <t>Estimate Total: Owner occupied: Built 1980 to 1989</t>
  </si>
  <si>
    <t>Estimate Total: Owner occupied: Built 1970 to 1979</t>
  </si>
  <si>
    <t>Estimate Total: Owner occupied: Built 1960 to 1969</t>
  </si>
  <si>
    <t>Estimate Total: Owner occupied: Built 1950 to 1959</t>
  </si>
  <si>
    <t>Estimate Total: Owner occupied: Built 1940 to 1949</t>
  </si>
  <si>
    <t>Estimate Total: Owner occupied: Built 1939 or earlier</t>
  </si>
  <si>
    <t>Estimate Total: Renter occupied:</t>
  </si>
  <si>
    <t>Estimate Total: Renter occupied: Built 2014 or later</t>
  </si>
  <si>
    <t>Estimate Total: Renter occupied: Built 2010 to 2013</t>
  </si>
  <si>
    <t>Estimate Total: Renter occupied: Built 2000 to 2009</t>
  </si>
  <si>
    <t>Estimate Total: Renter occupied: Built 1990 to 1999</t>
  </si>
  <si>
    <t>Estimate Total: Renter occupied: Built 1980 to 1989</t>
  </si>
  <si>
    <t>Estimate Total: Renter occupied: Built 1970 to 1979</t>
  </si>
  <si>
    <t>Estimate Total: Renter occupied: Built 1960 to 1969</t>
  </si>
  <si>
    <t>Estimate Total: Renter occupied: Built 1950 to 1959</t>
  </si>
  <si>
    <t>Estimate Total: Renter occupied: Built 1940 to 1949</t>
  </si>
  <si>
    <t>Estimate Total: Renter occupied: Built 1939 or earlier</t>
  </si>
  <si>
    <t>Downloaded for Nebraska and Its Counties</t>
  </si>
  <si>
    <t>% of owner occupied units built 1939 or earlier</t>
  </si>
  <si>
    <t>Rank</t>
  </si>
  <si>
    <t>% of rented units built 1939 or earlier</t>
  </si>
  <si>
    <t>n/a</t>
  </si>
  <si>
    <t>Has city of 50,000 (3)</t>
  </si>
  <si>
    <t>Has city of 10,000-49,999 (11)</t>
  </si>
  <si>
    <t>No city of 10,000 (79)</t>
  </si>
  <si>
    <t>City of 5,500-9,999 (13)</t>
  </si>
  <si>
    <t>City of 2,500-4,999 (13)</t>
  </si>
  <si>
    <t>No city of 2,500 (53)</t>
  </si>
  <si>
    <t>Lincoln/Omaha metro outlying</t>
  </si>
  <si>
    <t>Other 75 without city of 10k</t>
  </si>
  <si>
    <t>% of  occupied housing units built 1939 or earlier</t>
  </si>
  <si>
    <t>Source: Table B25036, 2015-2019 American Community Survey, U.S. Census Bureau</t>
  </si>
  <si>
    <t>Compiled by: David Drozd, UNO Center for Public Affairs Research on 2-10-21</t>
  </si>
  <si>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</si>
  <si>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</si>
  <si>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</si>
  <si>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</si>
  <si>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</si>
  <si>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</si>
  <si>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</si>
  <si>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</si>
  <si>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</si>
  <si>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</si>
  <si>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</si>
  <si>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</si>
  <si>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</si>
  <si>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</si>
  <si>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</si>
  <si>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</si>
  <si>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</si>
  <si>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</si>
  <si>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</si>
  <si>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</si>
  <si>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</si>
  <si>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</si>
  <si>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</si>
  <si>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</si>
  <si>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</si>
  <si>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</si>
  <si>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</si>
  <si>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</si>
  <si>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</si>
  <si>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</si>
  <si>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</si>
  <si>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</si>
  <si>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</si>
  <si>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</si>
  <si>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</si>
  <si>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</si>
  <si>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</si>
  <si>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</si>
  <si>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</si>
  <si>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</si>
  <si>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</si>
  <si>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</si>
  <si>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</si>
  <si>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</si>
  <si>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</si>
  <si>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</si>
  <si>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</si>
  <si>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</si>
  <si>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</si>
  <si>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</si>
  <si>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</si>
  <si>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</si>
  <si>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</si>
  <si>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</si>
  <si>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</si>
  <si>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</si>
  <si>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</si>
  <si>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</si>
  <si>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McPherson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</si>
  <si>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</si>
  <si>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</si>
  <si>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</si>
  <si>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</si>
  <si>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</si>
  <si>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</si>
  <si>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</si>
  <si>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</si>
  <si>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</si>
  <si>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</si>
  <si>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</si>
  <si>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</si>
  <si>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</si>
  <si>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</si>
  <si>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</si>
  <si>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</si>
  <si>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</si>
  <si>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</si>
  <si>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</si>
  <si>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</si>
  <si>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</si>
  <si>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</si>
  <si>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</si>
  <si>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</si>
  <si>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</si>
  <si>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</si>
  <si>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</si>
  <si>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</si>
  <si>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</si>
  <si>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</si>
  <si>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</si>
  <si>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</si>
  <si>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</si>
  <si>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</si>
  <si>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Owner-Occupied Housing Units</t>
  </si>
  <si>
    <t>Built before 1940</t>
  </si>
  <si>
    <t>Total</t>
  </si>
  <si>
    <t>% Built before 1940</t>
  </si>
  <si>
    <t>Renter-Occupied Housing Units</t>
  </si>
  <si>
    <t>All Occupied Housing Units</t>
  </si>
  <si>
    <t>Owned and Rented Housing Units Built Prior to 1940 for Nebraska and Its Counties</t>
  </si>
  <si>
    <t>Counties classified by size of largest city to show urban vs. rural differences:</t>
  </si>
  <si>
    <t>Has city of 50,000       (3 counties)</t>
  </si>
  <si>
    <t>Has city of 10,000-49,999 (11 counties)</t>
  </si>
  <si>
    <t>No city of 10,000      (79 counties)</t>
  </si>
  <si>
    <t>City of 5,500-9,999 (13 counties)</t>
  </si>
  <si>
    <t>City of 2,500-4,999 (13 counties)</t>
  </si>
  <si>
    <t>No city of 2,500 (53 counties)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</si>
</sst>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7" formatCode="0.0%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D7192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6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33" borderId="0" xfId="0" applyNumberFormat="1" applyFill="1" applyAlignment="1">
      <alignment horizontal="right" wrapText="1"/>
    </xf>
    <xf numFmtId="3" fontId="0" fillId="34" borderId="0" xfId="0" applyNumberFormat="1" applyFill="1" applyAlignment="1">
      <alignment horizontal="right" wrapText="1"/>
    </xf>
    <xf numFmtId="3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 indent="2"/>
    </xf>
    <xf numFmtId="0" fontId="0" fillId="35" borderId="0" xfId="0" applyFill="1" applyAlignment="1">
      <alignment horizontal="right" wrapText="1"/>
    </xf>
    <xf numFmtId="164" fontId="0" fillId="35" borderId="0" xfId="0" applyNumberFormat="1" applyFill="1"/>
    <xf numFmtId="164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4" xfId="0" applyBorder="1" applyAlignment="1">
      <alignment wrapText="1"/>
    </xf>
    <xf numFmtId="0" fontId="18" fillId="0" borderId="13" xfId="0" applyFont="1" applyBorder="1"/>
    <xf numFmtId="0" fontId="0" fillId="0" borderId="15" xfId="0" applyBorder="1"/>
    <xf numFmtId="0" fontId="0" fillId="0" borderId="14" xfId="0" applyBorder="1"/>
    <xf numFmtId="3" fontId="18" fillId="0" borderId="16" xfId="0" applyNumberFormat="1" applyFont="1" applyBorder="1"/>
    <xf numFmtId="3" fontId="18" fillId="0" borderId="17" xfId="0" applyNumberFormat="1" applyFont="1" applyBorder="1"/>
    <xf numFmtId="167" fontId="18" fillId="0" borderId="17" xfId="0" applyNumberFormat="1" applyFont="1" applyBorder="1"/>
    <xf numFmtId="0" fontId="18" fillId="0" borderId="18" xfId="0" applyFont="1" applyBorder="1" applyAlignment="1">
      <alignment horizontal="right"/>
    </xf>
    <xf numFmtId="3" fontId="0" fillId="0" borderId="19" xfId="0" applyNumberFormat="1" applyBorder="1"/>
    <xf numFmtId="3" fontId="0" fillId="0" borderId="0" xfId="0" applyNumberFormat="1" applyBorder="1"/>
    <xf numFmtId="167" fontId="0" fillId="0" borderId="0" xfId="0" applyNumberFormat="1" applyFont="1" applyBorder="1"/>
    <xf numFmtId="0" fontId="0" fillId="0" borderId="20" xfId="0" applyBorder="1"/>
    <xf numFmtId="3" fontId="0" fillId="0" borderId="21" xfId="0" applyNumberFormat="1" applyBorder="1"/>
    <xf numFmtId="3" fontId="0" fillId="0" borderId="22" xfId="0" applyNumberFormat="1" applyBorder="1"/>
    <xf numFmtId="167" fontId="0" fillId="0" borderId="22" xfId="0" applyNumberFormat="1" applyFont="1" applyBorder="1"/>
    <xf numFmtId="0" fontId="0" fillId="0" borderId="23" xfId="0" applyBorder="1"/>
    <xf numFmtId="3" fontId="0" fillId="0" borderId="19" xfId="0" applyNumberFormat="1" applyFont="1" applyBorder="1"/>
    <xf numFmtId="3" fontId="0" fillId="0" borderId="0" xfId="0" applyNumberFormat="1" applyFont="1" applyBorder="1"/>
    <xf numFmtId="3" fontId="0" fillId="0" borderId="21" xfId="0" applyNumberFormat="1" applyFont="1" applyBorder="1"/>
    <xf numFmtId="3" fontId="0" fillId="0" borderId="22" xfId="0" applyNumberFormat="1" applyFont="1" applyBorder="1"/>
    <xf numFmtId="3" fontId="0" fillId="0" borderId="16" xfId="0" applyNumberFormat="1" applyBorder="1"/>
    <xf numFmtId="3" fontId="0" fillId="0" borderId="17" xfId="0" applyNumberFormat="1" applyBorder="1"/>
    <xf numFmtId="167" fontId="0" fillId="0" borderId="17" xfId="0" applyNumberFormat="1" applyFont="1" applyBorder="1"/>
    <xf numFmtId="0" fontId="0" fillId="0" borderId="18" xfId="0" applyBorder="1"/>
    <xf numFmtId="3" fontId="0" fillId="0" borderId="16" xfId="0" applyNumberFormat="1" applyFont="1" applyBorder="1"/>
    <xf numFmtId="3" fontId="0" fillId="0" borderId="17" xfId="0" applyNumberFormat="1" applyFont="1" applyBorder="1"/>
    <xf numFmtId="0" fontId="0" fillId="0" borderId="15" xfId="0" applyFill="1" applyBorder="1" applyAlignment="1">
      <alignment vertical="center" wrapText="1"/>
    </xf>
    <xf numFmtId="3" fontId="0" fillId="0" borderId="19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167" fontId="0" fillId="0" borderId="0" xfId="0" applyNumberFormat="1" applyFont="1" applyBorder="1" applyAlignment="1">
      <alignment vertical="center"/>
    </xf>
    <xf numFmtId="0" fontId="0" fillId="0" borderId="20" xfId="0" applyBorder="1" applyAlignment="1">
      <alignment horizontal="right" vertical="center"/>
    </xf>
    <xf numFmtId="0" fontId="0" fillId="0" borderId="0" xfId="0" applyBorder="1"/>
    <xf numFmtId="3" fontId="0" fillId="0" borderId="21" xfId="0" applyNumberFormat="1" applyBorder="1" applyAlignment="1">
      <alignment vertical="center"/>
    </xf>
    <xf numFmtId="3" fontId="0" fillId="0" borderId="22" xfId="0" applyNumberFormat="1" applyBorder="1" applyAlignment="1">
      <alignment vertical="center"/>
    </xf>
    <xf numFmtId="167" fontId="0" fillId="0" borderId="22" xfId="0" applyNumberFormat="1" applyFont="1" applyBorder="1" applyAlignment="1">
      <alignment vertical="center"/>
    </xf>
    <xf numFmtId="0" fontId="0" fillId="0" borderId="23" xfId="0" applyBorder="1" applyAlignment="1">
      <alignment horizontal="right" vertical="center"/>
    </xf>
    <xf numFmtId="3" fontId="0" fillId="0" borderId="19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21" xfId="0" applyNumberFormat="1" applyFont="1" applyBorder="1" applyAlignment="1">
      <alignment vertical="center"/>
    </xf>
    <xf numFmtId="3" fontId="0" fillId="0" borderId="22" xfId="0" applyNumberFormat="1" applyFont="1" applyBorder="1" applyAlignment="1">
      <alignment vertical="center"/>
    </xf>
    <xf numFmtId="0" fontId="0" fillId="0" borderId="19" xfId="0" applyBorder="1"/>
    <xf numFmtId="0" fontId="0" fillId="0" borderId="15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5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 wrapText="1" indent="2"/>
    </xf>
    <xf numFmtId="0" fontId="0" fillId="0" borderId="14" xfId="0" applyFill="1" applyBorder="1" applyAlignment="1">
      <alignment horizontal="left" vertical="center" wrapText="1" indent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3"/>
  <sheetViews>
    <sheetView workbookViewId="0">
      <pane xSplit="9" ySplit="9" topLeftCell="J99" activePane="bottomRight" state="frozen"/>
      <selection pane="topRight" activeCell="H1" sqref="H1"/>
      <selection pane="bottomLeft" activeCell="A10" sqref="A10"/>
      <selection pane="bottomRight" activeCell="K104" sqref="K104:K110"/>
    </sheetView>
  </sheetViews>
  <sheetFormatPr defaultRowHeight="13.8" x14ac:dyDescent="0.25"/>
  <cols>
    <col min="2" max="2" width="27.296875" customWidth="1"/>
    <col min="10" max="47" width="8.796875" style="4"/>
  </cols>
  <sheetData>
    <row r="1" spans="1:47" x14ac:dyDescent="0.25">
      <c r="A1" s="3" t="s">
        <v>190</v>
      </c>
    </row>
    <row r="2" spans="1:47" x14ac:dyDescent="0.25">
      <c r="A2" t="s">
        <v>191</v>
      </c>
    </row>
    <row r="3" spans="1:47" x14ac:dyDescent="0.25">
      <c r="A3" t="s">
        <v>192</v>
      </c>
    </row>
    <row r="4" spans="1:47" x14ac:dyDescent="0.25">
      <c r="A4" t="s">
        <v>193</v>
      </c>
    </row>
    <row r="5" spans="1:47" x14ac:dyDescent="0.25">
      <c r="A5" t="s">
        <v>194</v>
      </c>
    </row>
    <row r="6" spans="1:47" x14ac:dyDescent="0.25">
      <c r="A6" t="s">
        <v>218</v>
      </c>
    </row>
    <row r="8" spans="1:47" s="1" customFormat="1" ht="96.6" x14ac:dyDescent="0.25">
      <c r="A8" s="1" t="s">
        <v>0</v>
      </c>
      <c r="B8" s="1" t="s">
        <v>1</v>
      </c>
      <c r="C8" s="2" t="s">
        <v>219</v>
      </c>
      <c r="D8" s="2" t="s">
        <v>220</v>
      </c>
      <c r="E8" s="13" t="s">
        <v>221</v>
      </c>
      <c r="F8" s="2" t="s">
        <v>220</v>
      </c>
      <c r="G8" s="2" t="s">
        <v>231</v>
      </c>
      <c r="H8" s="2" t="s">
        <v>220</v>
      </c>
      <c r="J8" s="5" t="s">
        <v>195</v>
      </c>
      <c r="K8" s="6" t="s">
        <v>196</v>
      </c>
      <c r="L8" s="5" t="s">
        <v>197</v>
      </c>
      <c r="M8" s="5" t="s">
        <v>198</v>
      </c>
      <c r="N8" s="5" t="s">
        <v>199</v>
      </c>
      <c r="O8" s="5" t="s">
        <v>200</v>
      </c>
      <c r="P8" s="5" t="s">
        <v>201</v>
      </c>
      <c r="Q8" s="5" t="s">
        <v>202</v>
      </c>
      <c r="R8" s="5" t="s">
        <v>203</v>
      </c>
      <c r="S8" s="5" t="s">
        <v>204</v>
      </c>
      <c r="T8" s="5" t="s">
        <v>205</v>
      </c>
      <c r="U8" s="6" t="s">
        <v>206</v>
      </c>
      <c r="V8" s="7" t="s">
        <v>207</v>
      </c>
      <c r="W8" s="5" t="s">
        <v>208</v>
      </c>
      <c r="X8" s="5" t="s">
        <v>209</v>
      </c>
      <c r="Y8" s="5" t="s">
        <v>210</v>
      </c>
      <c r="Z8" s="5" t="s">
        <v>211</v>
      </c>
      <c r="AA8" s="5" t="s">
        <v>212</v>
      </c>
      <c r="AB8" s="5" t="s">
        <v>213</v>
      </c>
      <c r="AC8" s="5" t="s">
        <v>214</v>
      </c>
      <c r="AD8" s="5" t="s">
        <v>215</v>
      </c>
      <c r="AE8" s="5" t="s">
        <v>216</v>
      </c>
      <c r="AF8" s="7" t="s">
        <v>217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x14ac:dyDescent="0.25">
      <c r="A9" t="s">
        <v>188</v>
      </c>
      <c r="B9" t="s">
        <v>189</v>
      </c>
      <c r="C9" s="9">
        <f>U9/K9*100</f>
        <v>20.449131815364009</v>
      </c>
      <c r="D9" s="10" t="s">
        <v>222</v>
      </c>
      <c r="E9" s="9">
        <f>AF9/V9*100</f>
        <v>17.776517784673221</v>
      </c>
      <c r="F9" s="10" t="s">
        <v>222</v>
      </c>
      <c r="G9" s="15">
        <f>(U9+AF9)/J9*100</f>
        <v>19.542635699758687</v>
      </c>
      <c r="H9" s="10" t="s">
        <v>222</v>
      </c>
      <c r="J9" s="4">
        <v>759176</v>
      </c>
      <c r="K9" s="4">
        <v>501679</v>
      </c>
      <c r="L9" s="4">
        <v>12298</v>
      </c>
      <c r="M9" s="4">
        <v>14421</v>
      </c>
      <c r="N9" s="4">
        <v>66659</v>
      </c>
      <c r="O9" s="4">
        <v>57006</v>
      </c>
      <c r="P9" s="4">
        <v>43697</v>
      </c>
      <c r="Q9" s="4">
        <v>78290</v>
      </c>
      <c r="R9" s="4">
        <v>55033</v>
      </c>
      <c r="S9" s="4">
        <v>49200</v>
      </c>
      <c r="T9" s="4">
        <v>22486</v>
      </c>
      <c r="U9" s="4">
        <v>102589</v>
      </c>
      <c r="V9" s="4">
        <v>257497</v>
      </c>
      <c r="W9" s="4">
        <v>7457</v>
      </c>
      <c r="X9" s="4">
        <v>8805</v>
      </c>
      <c r="Y9" s="4">
        <v>24336</v>
      </c>
      <c r="Z9" s="4">
        <v>33704</v>
      </c>
      <c r="AA9" s="4">
        <v>28510</v>
      </c>
      <c r="AB9" s="4">
        <v>43331</v>
      </c>
      <c r="AC9" s="4">
        <v>29278</v>
      </c>
      <c r="AD9" s="4">
        <v>23539</v>
      </c>
      <c r="AE9" s="4">
        <v>12763</v>
      </c>
      <c r="AF9" s="4">
        <v>45774</v>
      </c>
    </row>
    <row r="10" spans="1:47" x14ac:dyDescent="0.25">
      <c r="A10" t="s">
        <v>2</v>
      </c>
      <c r="B10" t="s">
        <v>3</v>
      </c>
      <c r="C10" s="9">
        <f t="shared" ref="C10:C73" si="0">U10/K10*100</f>
        <v>23.49390460409516</v>
      </c>
      <c r="D10">
        <f>RANK(C10,C$10:C$102)</f>
        <v>74</v>
      </c>
      <c r="E10" s="9">
        <f t="shared" ref="E10:E73" si="1">AF10/V10*100</f>
        <v>18.930330752990852</v>
      </c>
      <c r="F10">
        <f>RANK(E10,E$10:E$102)</f>
        <v>72</v>
      </c>
      <c r="G10" s="15">
        <f t="shared" ref="G10:G73" si="2">(U10+AF10)/J10*100</f>
        <v>21.963499056010068</v>
      </c>
      <c r="H10">
        <f>RANK(G10,G$10:G$102)</f>
        <v>75</v>
      </c>
      <c r="J10" s="4">
        <v>12712</v>
      </c>
      <c r="K10" s="4">
        <v>8449</v>
      </c>
      <c r="L10" s="4">
        <v>169</v>
      </c>
      <c r="M10" s="4">
        <v>84</v>
      </c>
      <c r="N10" s="4">
        <v>652</v>
      </c>
      <c r="O10" s="4">
        <v>836</v>
      </c>
      <c r="P10" s="4">
        <v>646</v>
      </c>
      <c r="Q10" s="4">
        <v>1276</v>
      </c>
      <c r="R10" s="4">
        <v>1000</v>
      </c>
      <c r="S10" s="4">
        <v>1051</v>
      </c>
      <c r="T10" s="4">
        <v>750</v>
      </c>
      <c r="U10" s="4">
        <v>1985</v>
      </c>
      <c r="V10" s="4">
        <v>4263</v>
      </c>
      <c r="W10" s="4">
        <v>98</v>
      </c>
      <c r="X10" s="4">
        <v>87</v>
      </c>
      <c r="Y10" s="4">
        <v>221</v>
      </c>
      <c r="Z10" s="4">
        <v>440</v>
      </c>
      <c r="AA10" s="4">
        <v>266</v>
      </c>
      <c r="AB10" s="4">
        <v>715</v>
      </c>
      <c r="AC10" s="4">
        <v>406</v>
      </c>
      <c r="AD10" s="4">
        <v>474</v>
      </c>
      <c r="AE10" s="4">
        <v>749</v>
      </c>
      <c r="AF10" s="4">
        <v>807</v>
      </c>
    </row>
    <row r="11" spans="1:47" x14ac:dyDescent="0.25">
      <c r="A11" t="s">
        <v>4</v>
      </c>
      <c r="B11" t="s">
        <v>5</v>
      </c>
      <c r="C11" s="9">
        <f t="shared" si="0"/>
        <v>40.146341463414636</v>
      </c>
      <c r="D11">
        <f t="shared" ref="D11:H74" si="3">RANK(C11,C$10:C$102)</f>
        <v>27</v>
      </c>
      <c r="E11" s="9">
        <f t="shared" si="1"/>
        <v>31.92771084337349</v>
      </c>
      <c r="F11">
        <f t="shared" si="3"/>
        <v>30</v>
      </c>
      <c r="G11" s="15">
        <f t="shared" si="2"/>
        <v>38.135593220338983</v>
      </c>
      <c r="H11">
        <f t="shared" si="3"/>
        <v>31</v>
      </c>
      <c r="J11" s="4">
        <v>2714</v>
      </c>
      <c r="K11" s="4">
        <v>2050</v>
      </c>
      <c r="L11" s="4">
        <v>24</v>
      </c>
      <c r="M11" s="4">
        <v>60</v>
      </c>
      <c r="N11" s="4">
        <v>113</v>
      </c>
      <c r="O11" s="4">
        <v>197</v>
      </c>
      <c r="P11" s="4">
        <v>110</v>
      </c>
      <c r="Q11" s="4">
        <v>309</v>
      </c>
      <c r="R11" s="4">
        <v>153</v>
      </c>
      <c r="S11" s="4">
        <v>160</v>
      </c>
      <c r="T11" s="4">
        <v>101</v>
      </c>
      <c r="U11" s="4">
        <v>823</v>
      </c>
      <c r="V11" s="4">
        <v>664</v>
      </c>
      <c r="W11" s="4">
        <v>12</v>
      </c>
      <c r="X11" s="4">
        <v>0</v>
      </c>
      <c r="Y11" s="4">
        <v>32</v>
      </c>
      <c r="Z11" s="4">
        <v>41</v>
      </c>
      <c r="AA11" s="4">
        <v>40</v>
      </c>
      <c r="AB11" s="4">
        <v>100</v>
      </c>
      <c r="AC11" s="4">
        <v>85</v>
      </c>
      <c r="AD11" s="4">
        <v>105</v>
      </c>
      <c r="AE11" s="4">
        <v>37</v>
      </c>
      <c r="AF11" s="4">
        <v>212</v>
      </c>
    </row>
    <row r="12" spans="1:47" x14ac:dyDescent="0.25">
      <c r="A12" t="s">
        <v>6</v>
      </c>
      <c r="B12" t="s">
        <v>7</v>
      </c>
      <c r="C12" s="9">
        <f t="shared" si="0"/>
        <v>19.083969465648856</v>
      </c>
      <c r="D12">
        <f t="shared" si="3"/>
        <v>81</v>
      </c>
      <c r="E12" s="9">
        <f t="shared" si="1"/>
        <v>24.242424242424242</v>
      </c>
      <c r="F12">
        <f t="shared" si="3"/>
        <v>55</v>
      </c>
      <c r="G12" s="15">
        <f t="shared" si="2"/>
        <v>20.812182741116754</v>
      </c>
      <c r="H12">
        <f t="shared" si="3"/>
        <v>79</v>
      </c>
      <c r="J12" s="4">
        <v>197</v>
      </c>
      <c r="K12" s="4">
        <v>131</v>
      </c>
      <c r="L12" s="4">
        <v>6</v>
      </c>
      <c r="M12" s="4">
        <v>5</v>
      </c>
      <c r="N12" s="4">
        <v>18</v>
      </c>
      <c r="O12" s="4">
        <v>11</v>
      </c>
      <c r="P12" s="4">
        <v>12</v>
      </c>
      <c r="Q12" s="4">
        <v>14</v>
      </c>
      <c r="R12" s="4">
        <v>13</v>
      </c>
      <c r="S12" s="4">
        <v>8</v>
      </c>
      <c r="T12" s="4">
        <v>19</v>
      </c>
      <c r="U12" s="4">
        <v>25</v>
      </c>
      <c r="V12" s="4">
        <v>66</v>
      </c>
      <c r="W12" s="4">
        <v>1</v>
      </c>
      <c r="X12" s="4">
        <v>2</v>
      </c>
      <c r="Y12" s="4">
        <v>7</v>
      </c>
      <c r="Z12" s="4">
        <v>3</v>
      </c>
      <c r="AA12" s="4">
        <v>16</v>
      </c>
      <c r="AB12" s="4">
        <v>9</v>
      </c>
      <c r="AC12" s="4">
        <v>2</v>
      </c>
      <c r="AD12" s="4">
        <v>4</v>
      </c>
      <c r="AE12" s="4">
        <v>6</v>
      </c>
      <c r="AF12" s="4">
        <v>16</v>
      </c>
    </row>
    <row r="13" spans="1:47" x14ac:dyDescent="0.25">
      <c r="A13" t="s">
        <v>8</v>
      </c>
      <c r="B13" t="s">
        <v>9</v>
      </c>
      <c r="C13" s="9">
        <f t="shared" si="0"/>
        <v>21.82741116751269</v>
      </c>
      <c r="D13">
        <f t="shared" si="3"/>
        <v>79</v>
      </c>
      <c r="E13" s="9">
        <f t="shared" si="1"/>
        <v>30.232558139534881</v>
      </c>
      <c r="F13">
        <f t="shared" si="3"/>
        <v>36</v>
      </c>
      <c r="G13" s="15">
        <f t="shared" si="2"/>
        <v>24.381625441696116</v>
      </c>
      <c r="H13">
        <f t="shared" si="3"/>
        <v>69</v>
      </c>
      <c r="J13" s="4">
        <v>283</v>
      </c>
      <c r="K13" s="4">
        <v>197</v>
      </c>
      <c r="L13" s="4">
        <v>0</v>
      </c>
      <c r="M13" s="4">
        <v>0</v>
      </c>
      <c r="N13" s="4">
        <v>13</v>
      </c>
      <c r="O13" s="4">
        <v>18</v>
      </c>
      <c r="P13" s="4">
        <v>8</v>
      </c>
      <c r="Q13" s="4">
        <v>45</v>
      </c>
      <c r="R13" s="4">
        <v>5</v>
      </c>
      <c r="S13" s="4">
        <v>29</v>
      </c>
      <c r="T13" s="4">
        <v>36</v>
      </c>
      <c r="U13" s="4">
        <v>43</v>
      </c>
      <c r="V13" s="4">
        <v>86</v>
      </c>
      <c r="W13" s="4">
        <v>2</v>
      </c>
      <c r="X13" s="4">
        <v>0</v>
      </c>
      <c r="Y13" s="4">
        <v>8</v>
      </c>
      <c r="Z13" s="4">
        <v>4</v>
      </c>
      <c r="AA13" s="4">
        <v>0</v>
      </c>
      <c r="AB13" s="4">
        <v>5</v>
      </c>
      <c r="AC13" s="4">
        <v>29</v>
      </c>
      <c r="AD13" s="4">
        <v>8</v>
      </c>
      <c r="AE13" s="4">
        <v>4</v>
      </c>
      <c r="AF13" s="4">
        <v>26</v>
      </c>
    </row>
    <row r="14" spans="1:47" x14ac:dyDescent="0.25">
      <c r="A14" t="s">
        <v>10</v>
      </c>
      <c r="B14" t="s">
        <v>11</v>
      </c>
      <c r="C14" s="9">
        <f t="shared" si="0"/>
        <v>38.216560509554142</v>
      </c>
      <c r="D14">
        <f t="shared" si="3"/>
        <v>34</v>
      </c>
      <c r="E14" s="9">
        <f t="shared" si="1"/>
        <v>17.857142857142858</v>
      </c>
      <c r="F14">
        <f t="shared" si="3"/>
        <v>75</v>
      </c>
      <c r="G14" s="15">
        <f t="shared" si="2"/>
        <v>32.863849765258216</v>
      </c>
      <c r="H14">
        <f t="shared" si="3"/>
        <v>45</v>
      </c>
      <c r="J14" s="4">
        <v>213</v>
      </c>
      <c r="K14" s="4">
        <v>157</v>
      </c>
      <c r="L14" s="4">
        <v>7</v>
      </c>
      <c r="M14" s="4">
        <v>2</v>
      </c>
      <c r="N14" s="4">
        <v>14</v>
      </c>
      <c r="O14" s="4">
        <v>8</v>
      </c>
      <c r="P14" s="4">
        <v>13</v>
      </c>
      <c r="Q14" s="4">
        <v>26</v>
      </c>
      <c r="R14" s="4">
        <v>14</v>
      </c>
      <c r="S14" s="4">
        <v>9</v>
      </c>
      <c r="T14" s="4">
        <v>4</v>
      </c>
      <c r="U14" s="4">
        <v>60</v>
      </c>
      <c r="V14" s="4">
        <v>56</v>
      </c>
      <c r="W14" s="4">
        <v>0</v>
      </c>
      <c r="X14" s="4">
        <v>0</v>
      </c>
      <c r="Y14" s="4">
        <v>8</v>
      </c>
      <c r="Z14" s="4">
        <v>10</v>
      </c>
      <c r="AA14" s="4">
        <v>4</v>
      </c>
      <c r="AB14" s="4">
        <v>4</v>
      </c>
      <c r="AC14" s="4">
        <v>0</v>
      </c>
      <c r="AD14" s="4">
        <v>0</v>
      </c>
      <c r="AE14" s="4">
        <v>20</v>
      </c>
      <c r="AF14" s="4">
        <v>10</v>
      </c>
    </row>
    <row r="15" spans="1:47" x14ac:dyDescent="0.25">
      <c r="A15" t="s">
        <v>12</v>
      </c>
      <c r="B15" t="s">
        <v>13</v>
      </c>
      <c r="C15" s="9">
        <f t="shared" si="0"/>
        <v>45.795454545454547</v>
      </c>
      <c r="D15">
        <f t="shared" si="3"/>
        <v>5</v>
      </c>
      <c r="E15" s="9">
        <f t="shared" si="1"/>
        <v>33.393829401088929</v>
      </c>
      <c r="F15">
        <f t="shared" si="3"/>
        <v>24</v>
      </c>
      <c r="G15" s="15">
        <f t="shared" si="2"/>
        <v>42.838598009519693</v>
      </c>
      <c r="H15">
        <f t="shared" si="3"/>
        <v>11</v>
      </c>
      <c r="J15" s="4">
        <v>2311</v>
      </c>
      <c r="K15" s="4">
        <v>1760</v>
      </c>
      <c r="L15" s="4">
        <v>22</v>
      </c>
      <c r="M15" s="4">
        <v>35</v>
      </c>
      <c r="N15" s="4">
        <v>96</v>
      </c>
      <c r="O15" s="4">
        <v>175</v>
      </c>
      <c r="P15" s="4">
        <v>110</v>
      </c>
      <c r="Q15" s="4">
        <v>251</v>
      </c>
      <c r="R15" s="4">
        <v>113</v>
      </c>
      <c r="S15" s="4">
        <v>97</v>
      </c>
      <c r="T15" s="4">
        <v>55</v>
      </c>
      <c r="U15" s="4">
        <v>806</v>
      </c>
      <c r="V15" s="4">
        <v>551</v>
      </c>
      <c r="W15" s="4">
        <v>0</v>
      </c>
      <c r="X15" s="4">
        <v>0</v>
      </c>
      <c r="Y15" s="4">
        <v>3</v>
      </c>
      <c r="Z15" s="4">
        <v>73</v>
      </c>
      <c r="AA15" s="4">
        <v>60</v>
      </c>
      <c r="AB15" s="4">
        <v>108</v>
      </c>
      <c r="AC15" s="4">
        <v>59</v>
      </c>
      <c r="AD15" s="4">
        <v>34</v>
      </c>
      <c r="AE15" s="4">
        <v>30</v>
      </c>
      <c r="AF15" s="4">
        <v>184</v>
      </c>
    </row>
    <row r="16" spans="1:47" x14ac:dyDescent="0.25">
      <c r="A16" t="s">
        <v>14</v>
      </c>
      <c r="B16" t="s">
        <v>15</v>
      </c>
      <c r="C16" s="9">
        <f t="shared" si="0"/>
        <v>31.346035648432697</v>
      </c>
      <c r="D16">
        <f t="shared" si="3"/>
        <v>56</v>
      </c>
      <c r="E16" s="9">
        <f t="shared" si="1"/>
        <v>21.289456010745468</v>
      </c>
      <c r="F16">
        <f t="shared" si="3"/>
        <v>65</v>
      </c>
      <c r="G16" s="15">
        <f t="shared" si="2"/>
        <v>28.188909972591187</v>
      </c>
      <c r="H16">
        <f t="shared" si="3"/>
        <v>58</v>
      </c>
      <c r="J16" s="4">
        <v>4743</v>
      </c>
      <c r="K16" s="4">
        <v>3254</v>
      </c>
      <c r="L16" s="4">
        <v>8</v>
      </c>
      <c r="M16" s="4">
        <v>24</v>
      </c>
      <c r="N16" s="4">
        <v>102</v>
      </c>
      <c r="O16" s="4">
        <v>203</v>
      </c>
      <c r="P16" s="4">
        <v>340</v>
      </c>
      <c r="Q16" s="4">
        <v>754</v>
      </c>
      <c r="R16" s="4">
        <v>166</v>
      </c>
      <c r="S16" s="4">
        <v>300</v>
      </c>
      <c r="T16" s="4">
        <v>337</v>
      </c>
      <c r="U16" s="4">
        <v>1020</v>
      </c>
      <c r="V16" s="4">
        <v>1489</v>
      </c>
      <c r="W16" s="4">
        <v>9</v>
      </c>
      <c r="X16" s="4">
        <v>54</v>
      </c>
      <c r="Y16" s="4">
        <v>68</v>
      </c>
      <c r="Z16" s="4">
        <v>55</v>
      </c>
      <c r="AA16" s="4">
        <v>188</v>
      </c>
      <c r="AB16" s="4">
        <v>473</v>
      </c>
      <c r="AC16" s="4">
        <v>82</v>
      </c>
      <c r="AD16" s="4">
        <v>180</v>
      </c>
      <c r="AE16" s="4">
        <v>63</v>
      </c>
      <c r="AF16" s="4">
        <v>317</v>
      </c>
    </row>
    <row r="17" spans="1:32" x14ac:dyDescent="0.25">
      <c r="A17" t="s">
        <v>16</v>
      </c>
      <c r="B17" t="s">
        <v>17</v>
      </c>
      <c r="C17" s="9">
        <f t="shared" si="0"/>
        <v>43.012211668928089</v>
      </c>
      <c r="D17">
        <f t="shared" si="3"/>
        <v>19</v>
      </c>
      <c r="E17" s="9">
        <f t="shared" si="1"/>
        <v>26.34730538922156</v>
      </c>
      <c r="F17">
        <f t="shared" si="3"/>
        <v>49</v>
      </c>
      <c r="G17" s="15">
        <f t="shared" si="2"/>
        <v>39.93362831858407</v>
      </c>
      <c r="H17">
        <f t="shared" si="3"/>
        <v>21</v>
      </c>
      <c r="J17" s="4">
        <v>904</v>
      </c>
      <c r="K17" s="4">
        <v>737</v>
      </c>
      <c r="L17" s="4">
        <v>3</v>
      </c>
      <c r="M17" s="4">
        <v>6</v>
      </c>
      <c r="N17" s="4">
        <v>42</v>
      </c>
      <c r="O17" s="4">
        <v>82</v>
      </c>
      <c r="P17" s="4">
        <v>44</v>
      </c>
      <c r="Q17" s="4">
        <v>42</v>
      </c>
      <c r="R17" s="4">
        <v>96</v>
      </c>
      <c r="S17" s="4">
        <v>65</v>
      </c>
      <c r="T17" s="4">
        <v>40</v>
      </c>
      <c r="U17" s="4">
        <v>317</v>
      </c>
      <c r="V17" s="4">
        <v>167</v>
      </c>
      <c r="W17" s="4">
        <v>0</v>
      </c>
      <c r="X17" s="4">
        <v>0</v>
      </c>
      <c r="Y17" s="4">
        <v>5</v>
      </c>
      <c r="Z17" s="4">
        <v>19</v>
      </c>
      <c r="AA17" s="4">
        <v>9</v>
      </c>
      <c r="AB17" s="4">
        <v>11</v>
      </c>
      <c r="AC17" s="4">
        <v>28</v>
      </c>
      <c r="AD17" s="4">
        <v>24</v>
      </c>
      <c r="AE17" s="4">
        <v>27</v>
      </c>
      <c r="AF17" s="4">
        <v>44</v>
      </c>
    </row>
    <row r="18" spans="1:32" x14ac:dyDescent="0.25">
      <c r="A18" t="s">
        <v>18</v>
      </c>
      <c r="B18" t="s">
        <v>19</v>
      </c>
      <c r="C18" s="9">
        <f t="shared" si="0"/>
        <v>29.44550669216061</v>
      </c>
      <c r="D18">
        <f t="shared" si="3"/>
        <v>61</v>
      </c>
      <c r="E18" s="9">
        <f t="shared" si="1"/>
        <v>25.806451612903224</v>
      </c>
      <c r="F18">
        <f t="shared" si="3"/>
        <v>53</v>
      </c>
      <c r="G18" s="15">
        <f t="shared" si="2"/>
        <v>28.550829127613554</v>
      </c>
      <c r="H18">
        <f t="shared" si="3"/>
        <v>57</v>
      </c>
      <c r="J18" s="4">
        <v>1387</v>
      </c>
      <c r="K18" s="4">
        <v>1046</v>
      </c>
      <c r="L18" s="4">
        <v>0</v>
      </c>
      <c r="M18" s="4">
        <v>7</v>
      </c>
      <c r="N18" s="4">
        <v>39</v>
      </c>
      <c r="O18" s="4">
        <v>78</v>
      </c>
      <c r="P18" s="4">
        <v>59</v>
      </c>
      <c r="Q18" s="4">
        <v>266</v>
      </c>
      <c r="R18" s="4">
        <v>99</v>
      </c>
      <c r="S18" s="4">
        <v>114</v>
      </c>
      <c r="T18" s="4">
        <v>76</v>
      </c>
      <c r="U18" s="4">
        <v>308</v>
      </c>
      <c r="V18" s="4">
        <v>341</v>
      </c>
      <c r="W18" s="4">
        <v>0</v>
      </c>
      <c r="X18" s="4">
        <v>5</v>
      </c>
      <c r="Y18" s="4">
        <v>50</v>
      </c>
      <c r="Z18" s="4">
        <v>38</v>
      </c>
      <c r="AA18" s="4">
        <v>32</v>
      </c>
      <c r="AB18" s="4">
        <v>19</v>
      </c>
      <c r="AC18" s="4">
        <v>66</v>
      </c>
      <c r="AD18" s="4">
        <v>34</v>
      </c>
      <c r="AE18" s="4">
        <v>9</v>
      </c>
      <c r="AF18" s="4">
        <v>88</v>
      </c>
    </row>
    <row r="19" spans="1:32" x14ac:dyDescent="0.25">
      <c r="A19" t="s">
        <v>20</v>
      </c>
      <c r="B19" t="s">
        <v>21</v>
      </c>
      <c r="C19" s="9">
        <f t="shared" si="0"/>
        <v>15.313206328705197</v>
      </c>
      <c r="D19">
        <f t="shared" si="3"/>
        <v>91</v>
      </c>
      <c r="E19" s="9">
        <f t="shared" si="1"/>
        <v>13.320347617620618</v>
      </c>
      <c r="F19">
        <f t="shared" si="3"/>
        <v>89</v>
      </c>
      <c r="G19" s="15">
        <f t="shared" si="2"/>
        <v>14.61546532368062</v>
      </c>
      <c r="H19">
        <f t="shared" si="3"/>
        <v>90</v>
      </c>
      <c r="J19" s="4">
        <v>19062</v>
      </c>
      <c r="K19" s="4">
        <v>12388</v>
      </c>
      <c r="L19" s="4">
        <v>401</v>
      </c>
      <c r="M19" s="4">
        <v>287</v>
      </c>
      <c r="N19" s="4">
        <v>1857</v>
      </c>
      <c r="O19" s="4">
        <v>1704</v>
      </c>
      <c r="P19" s="4">
        <v>1547</v>
      </c>
      <c r="Q19" s="4">
        <v>2537</v>
      </c>
      <c r="R19" s="4">
        <v>948</v>
      </c>
      <c r="S19" s="4">
        <v>752</v>
      </c>
      <c r="T19" s="4">
        <v>458</v>
      </c>
      <c r="U19" s="4">
        <v>1897</v>
      </c>
      <c r="V19" s="4">
        <v>6674</v>
      </c>
      <c r="W19" s="4">
        <v>277</v>
      </c>
      <c r="X19" s="4">
        <v>71</v>
      </c>
      <c r="Y19" s="4">
        <v>635</v>
      </c>
      <c r="Z19" s="4">
        <v>922</v>
      </c>
      <c r="AA19" s="4">
        <v>1090</v>
      </c>
      <c r="AB19" s="4">
        <v>1437</v>
      </c>
      <c r="AC19" s="4">
        <v>612</v>
      </c>
      <c r="AD19" s="4">
        <v>371</v>
      </c>
      <c r="AE19" s="4">
        <v>370</v>
      </c>
      <c r="AF19" s="4">
        <v>889</v>
      </c>
    </row>
    <row r="20" spans="1:32" x14ac:dyDescent="0.25">
      <c r="A20" t="s">
        <v>22</v>
      </c>
      <c r="B20" t="s">
        <v>23</v>
      </c>
      <c r="C20" s="9">
        <f t="shared" si="0"/>
        <v>41.746684956561495</v>
      </c>
      <c r="D20">
        <f t="shared" si="3"/>
        <v>23</v>
      </c>
      <c r="E20" s="9">
        <f t="shared" si="1"/>
        <v>32.884902840059794</v>
      </c>
      <c r="F20">
        <f t="shared" si="3"/>
        <v>25</v>
      </c>
      <c r="G20" s="15">
        <f t="shared" si="2"/>
        <v>39.670868347338931</v>
      </c>
      <c r="H20">
        <f t="shared" si="3"/>
        <v>23</v>
      </c>
      <c r="J20" s="4">
        <v>2856</v>
      </c>
      <c r="K20" s="4">
        <v>2187</v>
      </c>
      <c r="L20" s="4">
        <v>42</v>
      </c>
      <c r="M20" s="4">
        <v>41</v>
      </c>
      <c r="N20" s="4">
        <v>156</v>
      </c>
      <c r="O20" s="4">
        <v>140</v>
      </c>
      <c r="P20" s="4">
        <v>117</v>
      </c>
      <c r="Q20" s="4">
        <v>212</v>
      </c>
      <c r="R20" s="4">
        <v>164</v>
      </c>
      <c r="S20" s="4">
        <v>211</v>
      </c>
      <c r="T20" s="4">
        <v>191</v>
      </c>
      <c r="U20" s="4">
        <v>913</v>
      </c>
      <c r="V20" s="4">
        <v>669</v>
      </c>
      <c r="W20" s="4">
        <v>0</v>
      </c>
      <c r="X20" s="4">
        <v>24</v>
      </c>
      <c r="Y20" s="4">
        <v>23</v>
      </c>
      <c r="Z20" s="4">
        <v>3</v>
      </c>
      <c r="AA20" s="4">
        <v>94</v>
      </c>
      <c r="AB20" s="4">
        <v>101</v>
      </c>
      <c r="AC20" s="4">
        <v>64</v>
      </c>
      <c r="AD20" s="4">
        <v>59</v>
      </c>
      <c r="AE20" s="4">
        <v>81</v>
      </c>
      <c r="AF20" s="4">
        <v>220</v>
      </c>
    </row>
    <row r="21" spans="1:32" x14ac:dyDescent="0.25">
      <c r="A21" t="s">
        <v>24</v>
      </c>
      <c r="B21" t="s">
        <v>25</v>
      </c>
      <c r="C21" s="9">
        <f t="shared" si="0"/>
        <v>42.38258877434135</v>
      </c>
      <c r="D21">
        <f t="shared" si="3"/>
        <v>21</v>
      </c>
      <c r="E21" s="9">
        <f t="shared" si="1"/>
        <v>26.478494623655912</v>
      </c>
      <c r="F21">
        <f t="shared" si="3"/>
        <v>48</v>
      </c>
      <c r="G21" s="15">
        <f t="shared" si="2"/>
        <v>38.864109426107639</v>
      </c>
      <c r="H21">
        <f t="shared" si="3"/>
        <v>27</v>
      </c>
      <c r="J21" s="4">
        <v>3363</v>
      </c>
      <c r="K21" s="4">
        <v>2619</v>
      </c>
      <c r="L21" s="4">
        <v>33</v>
      </c>
      <c r="M21" s="4">
        <v>24</v>
      </c>
      <c r="N21" s="4">
        <v>183</v>
      </c>
      <c r="O21" s="4">
        <v>186</v>
      </c>
      <c r="P21" s="4">
        <v>232</v>
      </c>
      <c r="Q21" s="4">
        <v>462</v>
      </c>
      <c r="R21" s="4">
        <v>118</v>
      </c>
      <c r="S21" s="4">
        <v>193</v>
      </c>
      <c r="T21" s="4">
        <v>78</v>
      </c>
      <c r="U21" s="4">
        <v>1110</v>
      </c>
      <c r="V21" s="4">
        <v>744</v>
      </c>
      <c r="W21" s="4">
        <v>13</v>
      </c>
      <c r="X21" s="4">
        <v>39</v>
      </c>
      <c r="Y21" s="4">
        <v>76</v>
      </c>
      <c r="Z21" s="4">
        <v>84</v>
      </c>
      <c r="AA21" s="4">
        <v>84</v>
      </c>
      <c r="AB21" s="4">
        <v>101</v>
      </c>
      <c r="AC21" s="4">
        <v>75</v>
      </c>
      <c r="AD21" s="4">
        <v>48</v>
      </c>
      <c r="AE21" s="4">
        <v>27</v>
      </c>
      <c r="AF21" s="4">
        <v>197</v>
      </c>
    </row>
    <row r="22" spans="1:32" x14ac:dyDescent="0.25">
      <c r="A22" t="s">
        <v>26</v>
      </c>
      <c r="B22" t="s">
        <v>27</v>
      </c>
      <c r="C22" s="9">
        <f t="shared" si="0"/>
        <v>22.488921713441652</v>
      </c>
      <c r="D22">
        <f t="shared" si="3"/>
        <v>76</v>
      </c>
      <c r="E22" s="9">
        <f t="shared" si="1"/>
        <v>27.677100494233937</v>
      </c>
      <c r="F22">
        <f t="shared" si="3"/>
        <v>45</v>
      </c>
      <c r="G22" s="15">
        <f t="shared" si="2"/>
        <v>23.43891402714932</v>
      </c>
      <c r="H22">
        <f t="shared" si="3"/>
        <v>71</v>
      </c>
      <c r="J22" s="4">
        <v>9945</v>
      </c>
      <c r="K22" s="4">
        <v>8124</v>
      </c>
      <c r="L22" s="4">
        <v>170</v>
      </c>
      <c r="M22" s="4">
        <v>222</v>
      </c>
      <c r="N22" s="4">
        <v>1120</v>
      </c>
      <c r="O22" s="4">
        <v>1349</v>
      </c>
      <c r="P22" s="4">
        <v>742</v>
      </c>
      <c r="Q22" s="4">
        <v>1458</v>
      </c>
      <c r="R22" s="4">
        <v>579</v>
      </c>
      <c r="S22" s="4">
        <v>407</v>
      </c>
      <c r="T22" s="4">
        <v>250</v>
      </c>
      <c r="U22" s="4">
        <v>1827</v>
      </c>
      <c r="V22" s="4">
        <v>1821</v>
      </c>
      <c r="W22" s="4">
        <v>27</v>
      </c>
      <c r="X22" s="4">
        <v>0</v>
      </c>
      <c r="Y22" s="4">
        <v>92</v>
      </c>
      <c r="Z22" s="4">
        <v>172</v>
      </c>
      <c r="AA22" s="4">
        <v>203</v>
      </c>
      <c r="AB22" s="4">
        <v>297</v>
      </c>
      <c r="AC22" s="4">
        <v>240</v>
      </c>
      <c r="AD22" s="4">
        <v>168</v>
      </c>
      <c r="AE22" s="4">
        <v>118</v>
      </c>
      <c r="AF22" s="4">
        <v>504</v>
      </c>
    </row>
    <row r="23" spans="1:32" x14ac:dyDescent="0.25">
      <c r="A23" t="s">
        <v>28</v>
      </c>
      <c r="B23" t="s">
        <v>29</v>
      </c>
      <c r="C23" s="9">
        <f t="shared" si="0"/>
        <v>36.154390934844194</v>
      </c>
      <c r="D23">
        <f t="shared" si="3"/>
        <v>39</v>
      </c>
      <c r="E23" s="9">
        <f t="shared" si="1"/>
        <v>34.897360703812318</v>
      </c>
      <c r="F23">
        <f t="shared" si="3"/>
        <v>21</v>
      </c>
      <c r="G23" s="15">
        <f t="shared" si="2"/>
        <v>35.909868796349116</v>
      </c>
      <c r="H23">
        <f t="shared" si="3"/>
        <v>35</v>
      </c>
      <c r="J23" s="4">
        <v>3506</v>
      </c>
      <c r="K23" s="4">
        <v>2824</v>
      </c>
      <c r="L23" s="4">
        <v>18</v>
      </c>
      <c r="M23" s="4">
        <v>56</v>
      </c>
      <c r="N23" s="4">
        <v>209</v>
      </c>
      <c r="O23" s="4">
        <v>187</v>
      </c>
      <c r="P23" s="4">
        <v>219</v>
      </c>
      <c r="Q23" s="4">
        <v>405</v>
      </c>
      <c r="R23" s="4">
        <v>231</v>
      </c>
      <c r="S23" s="4">
        <v>260</v>
      </c>
      <c r="T23" s="4">
        <v>218</v>
      </c>
      <c r="U23" s="4">
        <v>1021</v>
      </c>
      <c r="V23" s="4">
        <v>682</v>
      </c>
      <c r="W23" s="4">
        <v>14</v>
      </c>
      <c r="X23" s="4">
        <v>0</v>
      </c>
      <c r="Y23" s="4">
        <v>57</v>
      </c>
      <c r="Z23" s="4">
        <v>58</v>
      </c>
      <c r="AA23" s="4">
        <v>47</v>
      </c>
      <c r="AB23" s="4">
        <v>39</v>
      </c>
      <c r="AC23" s="4">
        <v>92</v>
      </c>
      <c r="AD23" s="4">
        <v>70</v>
      </c>
      <c r="AE23" s="4">
        <v>67</v>
      </c>
      <c r="AF23" s="4">
        <v>238</v>
      </c>
    </row>
    <row r="24" spans="1:32" x14ac:dyDescent="0.25">
      <c r="A24" t="s">
        <v>30</v>
      </c>
      <c r="B24" t="s">
        <v>31</v>
      </c>
      <c r="C24" s="9">
        <f t="shared" si="0"/>
        <v>31.338582677165356</v>
      </c>
      <c r="D24">
        <f t="shared" si="3"/>
        <v>57</v>
      </c>
      <c r="E24" s="9">
        <f t="shared" si="1"/>
        <v>24.69437652811736</v>
      </c>
      <c r="F24">
        <f t="shared" si="3"/>
        <v>54</v>
      </c>
      <c r="G24" s="15">
        <f t="shared" si="2"/>
        <v>29.720071471113759</v>
      </c>
      <c r="H24">
        <f t="shared" si="3"/>
        <v>54</v>
      </c>
      <c r="J24" s="4">
        <v>1679</v>
      </c>
      <c r="K24" s="4">
        <v>1270</v>
      </c>
      <c r="L24" s="4">
        <v>23</v>
      </c>
      <c r="M24" s="4">
        <v>32</v>
      </c>
      <c r="N24" s="4">
        <v>53</v>
      </c>
      <c r="O24" s="4">
        <v>60</v>
      </c>
      <c r="P24" s="4">
        <v>125</v>
      </c>
      <c r="Q24" s="4">
        <v>241</v>
      </c>
      <c r="R24" s="4">
        <v>98</v>
      </c>
      <c r="S24" s="4">
        <v>76</v>
      </c>
      <c r="T24" s="4">
        <v>164</v>
      </c>
      <c r="U24" s="4">
        <v>398</v>
      </c>
      <c r="V24" s="4">
        <v>409</v>
      </c>
      <c r="W24" s="4">
        <v>32</v>
      </c>
      <c r="X24" s="4">
        <v>0</v>
      </c>
      <c r="Y24" s="4">
        <v>0</v>
      </c>
      <c r="Z24" s="4">
        <v>89</v>
      </c>
      <c r="AA24" s="4">
        <v>74</v>
      </c>
      <c r="AB24" s="4">
        <v>54</v>
      </c>
      <c r="AC24" s="4">
        <v>19</v>
      </c>
      <c r="AD24" s="4">
        <v>12</v>
      </c>
      <c r="AE24" s="4">
        <v>28</v>
      </c>
      <c r="AF24" s="4">
        <v>101</v>
      </c>
    </row>
    <row r="25" spans="1:32" x14ac:dyDescent="0.25">
      <c r="A25" t="s">
        <v>32</v>
      </c>
      <c r="B25" t="s">
        <v>33</v>
      </c>
      <c r="C25" s="9">
        <f t="shared" si="0"/>
        <v>28.314028314028317</v>
      </c>
      <c r="D25">
        <f t="shared" si="3"/>
        <v>65</v>
      </c>
      <c r="E25" s="9">
        <f t="shared" si="1"/>
        <v>23.906408952187181</v>
      </c>
      <c r="F25">
        <f t="shared" si="3"/>
        <v>57</v>
      </c>
      <c r="G25" s="15">
        <f t="shared" si="2"/>
        <v>26.606227828143474</v>
      </c>
      <c r="H25">
        <f t="shared" si="3"/>
        <v>63</v>
      </c>
      <c r="J25" s="4">
        <v>2537</v>
      </c>
      <c r="K25" s="4">
        <v>1554</v>
      </c>
      <c r="L25" s="4">
        <v>8</v>
      </c>
      <c r="M25" s="4">
        <v>11</v>
      </c>
      <c r="N25" s="4">
        <v>89</v>
      </c>
      <c r="O25" s="4">
        <v>132</v>
      </c>
      <c r="P25" s="4">
        <v>140</v>
      </c>
      <c r="Q25" s="4">
        <v>205</v>
      </c>
      <c r="R25" s="4">
        <v>191</v>
      </c>
      <c r="S25" s="4">
        <v>235</v>
      </c>
      <c r="T25" s="4">
        <v>103</v>
      </c>
      <c r="U25" s="4">
        <v>440</v>
      </c>
      <c r="V25" s="4">
        <v>983</v>
      </c>
      <c r="W25" s="4">
        <v>18</v>
      </c>
      <c r="X25" s="4">
        <v>7</v>
      </c>
      <c r="Y25" s="4">
        <v>81</v>
      </c>
      <c r="Z25" s="4">
        <v>105</v>
      </c>
      <c r="AA25" s="4">
        <v>157</v>
      </c>
      <c r="AB25" s="4">
        <v>113</v>
      </c>
      <c r="AC25" s="4">
        <v>107</v>
      </c>
      <c r="AD25" s="4">
        <v>134</v>
      </c>
      <c r="AE25" s="4">
        <v>26</v>
      </c>
      <c r="AF25" s="4">
        <v>235</v>
      </c>
    </row>
    <row r="26" spans="1:32" x14ac:dyDescent="0.25">
      <c r="A26" t="s">
        <v>34</v>
      </c>
      <c r="B26" t="s">
        <v>35</v>
      </c>
      <c r="C26" s="9">
        <f t="shared" si="0"/>
        <v>28.927595628415297</v>
      </c>
      <c r="D26">
        <f t="shared" si="3"/>
        <v>63</v>
      </c>
      <c r="E26" s="9">
        <f t="shared" si="1"/>
        <v>14.723926380368098</v>
      </c>
      <c r="F26">
        <f t="shared" si="3"/>
        <v>83</v>
      </c>
      <c r="G26" s="15">
        <f t="shared" si="2"/>
        <v>24.186575654152445</v>
      </c>
      <c r="H26">
        <f t="shared" si="3"/>
        <v>70</v>
      </c>
      <c r="J26" s="4">
        <v>4395</v>
      </c>
      <c r="K26" s="4">
        <v>2928</v>
      </c>
      <c r="L26" s="4">
        <v>32</v>
      </c>
      <c r="M26" s="4">
        <v>35</v>
      </c>
      <c r="N26" s="4">
        <v>206</v>
      </c>
      <c r="O26" s="4">
        <v>202</v>
      </c>
      <c r="P26" s="4">
        <v>106</v>
      </c>
      <c r="Q26" s="4">
        <v>292</v>
      </c>
      <c r="R26" s="4">
        <v>133</v>
      </c>
      <c r="S26" s="4">
        <v>773</v>
      </c>
      <c r="T26" s="4">
        <v>302</v>
      </c>
      <c r="U26" s="4">
        <v>847</v>
      </c>
      <c r="V26" s="4">
        <v>1467</v>
      </c>
      <c r="W26" s="4">
        <v>43</v>
      </c>
      <c r="X26" s="4">
        <v>0</v>
      </c>
      <c r="Y26" s="4">
        <v>234</v>
      </c>
      <c r="Z26" s="4">
        <v>135</v>
      </c>
      <c r="AA26" s="4">
        <v>133</v>
      </c>
      <c r="AB26" s="4">
        <v>139</v>
      </c>
      <c r="AC26" s="4">
        <v>170</v>
      </c>
      <c r="AD26" s="4">
        <v>185</v>
      </c>
      <c r="AE26" s="4">
        <v>212</v>
      </c>
      <c r="AF26" s="4">
        <v>216</v>
      </c>
    </row>
    <row r="27" spans="1:32" x14ac:dyDescent="0.25">
      <c r="A27" t="s">
        <v>36</v>
      </c>
      <c r="B27" t="s">
        <v>37</v>
      </c>
      <c r="C27" s="9">
        <f t="shared" si="0"/>
        <v>44.987654320987652</v>
      </c>
      <c r="D27">
        <f t="shared" si="3"/>
        <v>7</v>
      </c>
      <c r="E27" s="9">
        <f t="shared" si="1"/>
        <v>28.210116731517509</v>
      </c>
      <c r="F27">
        <f t="shared" si="3"/>
        <v>41</v>
      </c>
      <c r="G27" s="15">
        <f t="shared" si="2"/>
        <v>41.591177628987793</v>
      </c>
      <c r="H27">
        <f t="shared" si="3"/>
        <v>16</v>
      </c>
      <c r="J27" s="4">
        <v>2539</v>
      </c>
      <c r="K27" s="4">
        <v>2025</v>
      </c>
      <c r="L27" s="4">
        <v>10</v>
      </c>
      <c r="M27" s="4">
        <v>4</v>
      </c>
      <c r="N27" s="4">
        <v>81</v>
      </c>
      <c r="O27" s="4">
        <v>86</v>
      </c>
      <c r="P27" s="4">
        <v>77</v>
      </c>
      <c r="Q27" s="4">
        <v>371</v>
      </c>
      <c r="R27" s="4">
        <v>269</v>
      </c>
      <c r="S27" s="4">
        <v>78</v>
      </c>
      <c r="T27" s="4">
        <v>138</v>
      </c>
      <c r="U27" s="4">
        <v>911</v>
      </c>
      <c r="V27" s="4">
        <v>514</v>
      </c>
      <c r="W27" s="4">
        <v>0</v>
      </c>
      <c r="X27" s="4">
        <v>0</v>
      </c>
      <c r="Y27" s="4">
        <v>40</v>
      </c>
      <c r="Z27" s="4">
        <v>15</v>
      </c>
      <c r="AA27" s="4">
        <v>29</v>
      </c>
      <c r="AB27" s="4">
        <v>86</v>
      </c>
      <c r="AC27" s="4">
        <v>112</v>
      </c>
      <c r="AD27" s="4">
        <v>54</v>
      </c>
      <c r="AE27" s="4">
        <v>33</v>
      </c>
      <c r="AF27" s="4">
        <v>145</v>
      </c>
    </row>
    <row r="28" spans="1:32" x14ac:dyDescent="0.25">
      <c r="A28" t="s">
        <v>38</v>
      </c>
      <c r="B28" t="s">
        <v>39</v>
      </c>
      <c r="C28" s="9">
        <f t="shared" si="0"/>
        <v>30.04816598740274</v>
      </c>
      <c r="D28">
        <f t="shared" si="3"/>
        <v>60</v>
      </c>
      <c r="E28" s="9">
        <f t="shared" si="1"/>
        <v>15.794573643410853</v>
      </c>
      <c r="F28">
        <f t="shared" si="3"/>
        <v>81</v>
      </c>
      <c r="G28" s="15">
        <f t="shared" si="2"/>
        <v>26.105601715357814</v>
      </c>
      <c r="H28">
        <f t="shared" si="3"/>
        <v>65</v>
      </c>
      <c r="J28" s="4">
        <v>3731</v>
      </c>
      <c r="K28" s="4">
        <v>2699</v>
      </c>
      <c r="L28" s="4">
        <v>42</v>
      </c>
      <c r="M28" s="4">
        <v>39</v>
      </c>
      <c r="N28" s="4">
        <v>136</v>
      </c>
      <c r="O28" s="4">
        <v>205</v>
      </c>
      <c r="P28" s="4">
        <v>182</v>
      </c>
      <c r="Q28" s="4">
        <v>589</v>
      </c>
      <c r="R28" s="4">
        <v>229</v>
      </c>
      <c r="S28" s="4">
        <v>351</v>
      </c>
      <c r="T28" s="4">
        <v>115</v>
      </c>
      <c r="U28" s="4">
        <v>811</v>
      </c>
      <c r="V28" s="4">
        <v>1032</v>
      </c>
      <c r="W28" s="4">
        <v>39</v>
      </c>
      <c r="X28" s="4">
        <v>0</v>
      </c>
      <c r="Y28" s="4">
        <v>19</v>
      </c>
      <c r="Z28" s="4">
        <v>315</v>
      </c>
      <c r="AA28" s="4">
        <v>44</v>
      </c>
      <c r="AB28" s="4">
        <v>252</v>
      </c>
      <c r="AC28" s="4">
        <v>37</v>
      </c>
      <c r="AD28" s="4">
        <v>67</v>
      </c>
      <c r="AE28" s="4">
        <v>96</v>
      </c>
      <c r="AF28" s="4">
        <v>163</v>
      </c>
    </row>
    <row r="29" spans="1:32" x14ac:dyDescent="0.25">
      <c r="A29" t="s">
        <v>40</v>
      </c>
      <c r="B29" t="s">
        <v>41</v>
      </c>
      <c r="C29" s="9">
        <f t="shared" si="0"/>
        <v>34.680523479599692</v>
      </c>
      <c r="D29">
        <f t="shared" si="3"/>
        <v>43</v>
      </c>
      <c r="E29" s="9">
        <f t="shared" si="1"/>
        <v>32.59521700620018</v>
      </c>
      <c r="F29">
        <f t="shared" si="3"/>
        <v>29</v>
      </c>
      <c r="G29" s="15">
        <f t="shared" si="2"/>
        <v>34.048832841427426</v>
      </c>
      <c r="H29">
        <f t="shared" si="3"/>
        <v>41</v>
      </c>
      <c r="J29" s="4">
        <v>3727</v>
      </c>
      <c r="K29" s="4">
        <v>2598</v>
      </c>
      <c r="L29" s="4">
        <v>49</v>
      </c>
      <c r="M29" s="4">
        <v>14</v>
      </c>
      <c r="N29" s="4">
        <v>131</v>
      </c>
      <c r="O29" s="4">
        <v>254</v>
      </c>
      <c r="P29" s="4">
        <v>127</v>
      </c>
      <c r="Q29" s="4">
        <v>346</v>
      </c>
      <c r="R29" s="4">
        <v>281</v>
      </c>
      <c r="S29" s="4">
        <v>315</v>
      </c>
      <c r="T29" s="4">
        <v>180</v>
      </c>
      <c r="U29" s="4">
        <v>901</v>
      </c>
      <c r="V29" s="4">
        <v>1129</v>
      </c>
      <c r="W29" s="4">
        <v>0</v>
      </c>
      <c r="X29" s="4">
        <v>0</v>
      </c>
      <c r="Y29" s="4">
        <v>44</v>
      </c>
      <c r="Z29" s="4">
        <v>67</v>
      </c>
      <c r="AA29" s="4">
        <v>150</v>
      </c>
      <c r="AB29" s="4">
        <v>182</v>
      </c>
      <c r="AC29" s="4">
        <v>121</v>
      </c>
      <c r="AD29" s="4">
        <v>110</v>
      </c>
      <c r="AE29" s="4">
        <v>87</v>
      </c>
      <c r="AF29" s="4">
        <v>368</v>
      </c>
    </row>
    <row r="30" spans="1:32" x14ac:dyDescent="0.25">
      <c r="A30" t="s">
        <v>42</v>
      </c>
      <c r="B30" t="s">
        <v>43</v>
      </c>
      <c r="C30" s="9">
        <f t="shared" si="0"/>
        <v>40.005913660555883</v>
      </c>
      <c r="D30">
        <f t="shared" si="3"/>
        <v>28</v>
      </c>
      <c r="E30" s="9">
        <f t="shared" si="1"/>
        <v>36.554054054054049</v>
      </c>
      <c r="F30">
        <f t="shared" si="3"/>
        <v>16</v>
      </c>
      <c r="G30" s="15">
        <f t="shared" si="2"/>
        <v>38.955162484574252</v>
      </c>
      <c r="H30">
        <f t="shared" si="3"/>
        <v>26</v>
      </c>
      <c r="J30" s="4">
        <v>4862</v>
      </c>
      <c r="K30" s="4">
        <v>3382</v>
      </c>
      <c r="L30" s="4">
        <v>14</v>
      </c>
      <c r="M30" s="4">
        <v>23</v>
      </c>
      <c r="N30" s="4">
        <v>228</v>
      </c>
      <c r="O30" s="4">
        <v>198</v>
      </c>
      <c r="P30" s="4">
        <v>223</v>
      </c>
      <c r="Q30" s="4">
        <v>444</v>
      </c>
      <c r="R30" s="4">
        <v>315</v>
      </c>
      <c r="S30" s="4">
        <v>267</v>
      </c>
      <c r="T30" s="4">
        <v>317</v>
      </c>
      <c r="U30" s="4">
        <v>1353</v>
      </c>
      <c r="V30" s="4">
        <v>1480</v>
      </c>
      <c r="W30" s="4">
        <v>25</v>
      </c>
      <c r="X30" s="4">
        <v>17</v>
      </c>
      <c r="Y30" s="4">
        <v>58</v>
      </c>
      <c r="Z30" s="4">
        <v>87</v>
      </c>
      <c r="AA30" s="4">
        <v>131</v>
      </c>
      <c r="AB30" s="4">
        <v>185</v>
      </c>
      <c r="AC30" s="4">
        <v>184</v>
      </c>
      <c r="AD30" s="4">
        <v>110</v>
      </c>
      <c r="AE30" s="4">
        <v>142</v>
      </c>
      <c r="AF30" s="4">
        <v>541</v>
      </c>
    </row>
    <row r="31" spans="1:32" x14ac:dyDescent="0.25">
      <c r="A31" t="s">
        <v>44</v>
      </c>
      <c r="B31" t="s">
        <v>45</v>
      </c>
      <c r="C31" s="9">
        <f t="shared" si="0"/>
        <v>15.948632974316487</v>
      </c>
      <c r="D31">
        <f t="shared" si="3"/>
        <v>88</v>
      </c>
      <c r="E31" s="9">
        <f t="shared" si="1"/>
        <v>11.490683229813664</v>
      </c>
      <c r="F31">
        <f t="shared" si="3"/>
        <v>91</v>
      </c>
      <c r="G31" s="15">
        <f t="shared" si="2"/>
        <v>14.397622906537007</v>
      </c>
      <c r="H31">
        <f t="shared" si="3"/>
        <v>91</v>
      </c>
      <c r="J31" s="4">
        <v>7404</v>
      </c>
      <c r="K31" s="4">
        <v>4828</v>
      </c>
      <c r="L31" s="4">
        <v>110</v>
      </c>
      <c r="M31" s="4">
        <v>46</v>
      </c>
      <c r="N31" s="4">
        <v>434</v>
      </c>
      <c r="O31" s="4">
        <v>767</v>
      </c>
      <c r="P31" s="4">
        <v>351</v>
      </c>
      <c r="Q31" s="4">
        <v>1029</v>
      </c>
      <c r="R31" s="4">
        <v>503</v>
      </c>
      <c r="S31" s="4">
        <v>423</v>
      </c>
      <c r="T31" s="4">
        <v>395</v>
      </c>
      <c r="U31" s="4">
        <v>770</v>
      </c>
      <c r="V31" s="4">
        <v>2576</v>
      </c>
      <c r="W31" s="4">
        <v>0</v>
      </c>
      <c r="X31" s="4">
        <v>112</v>
      </c>
      <c r="Y31" s="4">
        <v>106</v>
      </c>
      <c r="Z31" s="4">
        <v>364</v>
      </c>
      <c r="AA31" s="4">
        <v>306</v>
      </c>
      <c r="AB31" s="4">
        <v>575</v>
      </c>
      <c r="AC31" s="4">
        <v>216</v>
      </c>
      <c r="AD31" s="4">
        <v>354</v>
      </c>
      <c r="AE31" s="4">
        <v>247</v>
      </c>
      <c r="AF31" s="4">
        <v>296</v>
      </c>
    </row>
    <row r="32" spans="1:32" x14ac:dyDescent="0.25">
      <c r="A32" t="s">
        <v>46</v>
      </c>
      <c r="B32" t="s">
        <v>47</v>
      </c>
      <c r="C32" s="9">
        <f t="shared" si="0"/>
        <v>42.537313432835823</v>
      </c>
      <c r="D32">
        <f t="shared" si="3"/>
        <v>20</v>
      </c>
      <c r="E32" s="9">
        <f t="shared" si="1"/>
        <v>35.605453087409785</v>
      </c>
      <c r="F32">
        <f t="shared" si="3"/>
        <v>20</v>
      </c>
      <c r="G32" s="15">
        <f t="shared" si="2"/>
        <v>40.085106382978722</v>
      </c>
      <c r="H32">
        <f t="shared" si="3"/>
        <v>20</v>
      </c>
      <c r="J32" s="4">
        <v>3525</v>
      </c>
      <c r="K32" s="4">
        <v>2278</v>
      </c>
      <c r="L32" s="4">
        <v>2</v>
      </c>
      <c r="M32" s="4">
        <v>8</v>
      </c>
      <c r="N32" s="4">
        <v>205</v>
      </c>
      <c r="O32" s="4">
        <v>78</v>
      </c>
      <c r="P32" s="4">
        <v>142</v>
      </c>
      <c r="Q32" s="4">
        <v>336</v>
      </c>
      <c r="R32" s="4">
        <v>204</v>
      </c>
      <c r="S32" s="4">
        <v>198</v>
      </c>
      <c r="T32" s="4">
        <v>136</v>
      </c>
      <c r="U32" s="4">
        <v>969</v>
      </c>
      <c r="V32" s="4">
        <v>1247</v>
      </c>
      <c r="W32" s="4">
        <v>25</v>
      </c>
      <c r="X32" s="4">
        <v>45</v>
      </c>
      <c r="Y32" s="4">
        <v>39</v>
      </c>
      <c r="Z32" s="4">
        <v>75</v>
      </c>
      <c r="AA32" s="4">
        <v>86</v>
      </c>
      <c r="AB32" s="4">
        <v>216</v>
      </c>
      <c r="AC32" s="4">
        <v>68</v>
      </c>
      <c r="AD32" s="4">
        <v>165</v>
      </c>
      <c r="AE32" s="4">
        <v>84</v>
      </c>
      <c r="AF32" s="4">
        <v>444</v>
      </c>
    </row>
    <row r="33" spans="1:32" x14ac:dyDescent="0.25">
      <c r="A33" t="s">
        <v>48</v>
      </c>
      <c r="B33" t="s">
        <v>49</v>
      </c>
      <c r="C33" s="9">
        <f t="shared" si="0"/>
        <v>20.695940347970172</v>
      </c>
      <c r="D33">
        <f t="shared" si="3"/>
        <v>80</v>
      </c>
      <c r="E33" s="9">
        <f t="shared" si="1"/>
        <v>13.412969283276452</v>
      </c>
      <c r="F33">
        <f t="shared" si="3"/>
        <v>87</v>
      </c>
      <c r="G33" s="15">
        <f t="shared" si="2"/>
        <v>18.315672058003347</v>
      </c>
      <c r="H33">
        <f t="shared" si="3"/>
        <v>83</v>
      </c>
      <c r="J33" s="4">
        <v>8965</v>
      </c>
      <c r="K33" s="4">
        <v>6035</v>
      </c>
      <c r="L33" s="4">
        <v>84</v>
      </c>
      <c r="M33" s="4">
        <v>23</v>
      </c>
      <c r="N33" s="4">
        <v>485</v>
      </c>
      <c r="O33" s="4">
        <v>481</v>
      </c>
      <c r="P33" s="4">
        <v>464</v>
      </c>
      <c r="Q33" s="4">
        <v>1201</v>
      </c>
      <c r="R33" s="4">
        <v>823</v>
      </c>
      <c r="S33" s="4">
        <v>813</v>
      </c>
      <c r="T33" s="4">
        <v>412</v>
      </c>
      <c r="U33" s="4">
        <v>1249</v>
      </c>
      <c r="V33" s="4">
        <v>2930</v>
      </c>
      <c r="W33" s="4">
        <v>28</v>
      </c>
      <c r="X33" s="4">
        <v>0</v>
      </c>
      <c r="Y33" s="4">
        <v>219</v>
      </c>
      <c r="Z33" s="4">
        <v>406</v>
      </c>
      <c r="AA33" s="4">
        <v>316</v>
      </c>
      <c r="AB33" s="4">
        <v>705</v>
      </c>
      <c r="AC33" s="4">
        <v>336</v>
      </c>
      <c r="AD33" s="4">
        <v>364</v>
      </c>
      <c r="AE33" s="4">
        <v>163</v>
      </c>
      <c r="AF33" s="4">
        <v>393</v>
      </c>
    </row>
    <row r="34" spans="1:32" x14ac:dyDescent="0.25">
      <c r="A34" t="s">
        <v>50</v>
      </c>
      <c r="B34" t="s">
        <v>51</v>
      </c>
      <c r="C34" s="9">
        <f t="shared" si="0"/>
        <v>43.127962085308056</v>
      </c>
      <c r="D34">
        <f t="shared" si="3"/>
        <v>18</v>
      </c>
      <c r="E34" s="9">
        <f t="shared" si="1"/>
        <v>28.934010152284262</v>
      </c>
      <c r="F34">
        <f t="shared" si="3"/>
        <v>38</v>
      </c>
      <c r="G34" s="15">
        <f t="shared" si="2"/>
        <v>39.75903614457831</v>
      </c>
      <c r="H34">
        <f t="shared" si="3"/>
        <v>22</v>
      </c>
      <c r="J34" s="4">
        <v>830</v>
      </c>
      <c r="K34" s="4">
        <v>633</v>
      </c>
      <c r="L34" s="4">
        <v>0</v>
      </c>
      <c r="M34" s="4">
        <v>0</v>
      </c>
      <c r="N34" s="4">
        <v>18</v>
      </c>
      <c r="O34" s="4">
        <v>10</v>
      </c>
      <c r="P34" s="4">
        <v>22</v>
      </c>
      <c r="Q34" s="4">
        <v>54</v>
      </c>
      <c r="R34" s="4">
        <v>94</v>
      </c>
      <c r="S34" s="4">
        <v>58</v>
      </c>
      <c r="T34" s="4">
        <v>104</v>
      </c>
      <c r="U34" s="4">
        <v>273</v>
      </c>
      <c r="V34" s="4">
        <v>197</v>
      </c>
      <c r="W34" s="4">
        <v>0</v>
      </c>
      <c r="X34" s="4">
        <v>0</v>
      </c>
      <c r="Y34" s="4">
        <v>20</v>
      </c>
      <c r="Z34" s="4">
        <v>5</v>
      </c>
      <c r="AA34" s="4">
        <v>13</v>
      </c>
      <c r="AB34" s="4">
        <v>27</v>
      </c>
      <c r="AC34" s="4">
        <v>21</v>
      </c>
      <c r="AD34" s="4">
        <v>25</v>
      </c>
      <c r="AE34" s="4">
        <v>29</v>
      </c>
      <c r="AF34" s="4">
        <v>57</v>
      </c>
    </row>
    <row r="35" spans="1:32" x14ac:dyDescent="0.25">
      <c r="A35" t="s">
        <v>52</v>
      </c>
      <c r="B35" t="s">
        <v>53</v>
      </c>
      <c r="C35" s="9">
        <f t="shared" si="0"/>
        <v>43.151055766107199</v>
      </c>
      <c r="D35">
        <f t="shared" si="3"/>
        <v>17</v>
      </c>
      <c r="E35" s="9">
        <f t="shared" si="1"/>
        <v>42.772277227722775</v>
      </c>
      <c r="F35">
        <f t="shared" si="3"/>
        <v>8</v>
      </c>
      <c r="G35" s="15">
        <f t="shared" si="2"/>
        <v>43.069727891156461</v>
      </c>
      <c r="H35">
        <f t="shared" si="3"/>
        <v>10</v>
      </c>
      <c r="J35" s="4">
        <v>2352</v>
      </c>
      <c r="K35" s="4">
        <v>1847</v>
      </c>
      <c r="L35" s="4">
        <v>16</v>
      </c>
      <c r="M35" s="4">
        <v>18</v>
      </c>
      <c r="N35" s="4">
        <v>120</v>
      </c>
      <c r="O35" s="4">
        <v>153</v>
      </c>
      <c r="P35" s="4">
        <v>126</v>
      </c>
      <c r="Q35" s="4">
        <v>280</v>
      </c>
      <c r="R35" s="4">
        <v>112</v>
      </c>
      <c r="S35" s="4">
        <v>104</v>
      </c>
      <c r="T35" s="4">
        <v>121</v>
      </c>
      <c r="U35" s="4">
        <v>797</v>
      </c>
      <c r="V35" s="4">
        <v>505</v>
      </c>
      <c r="W35" s="4">
        <v>0</v>
      </c>
      <c r="X35" s="4">
        <v>3</v>
      </c>
      <c r="Y35" s="4">
        <v>0</v>
      </c>
      <c r="Z35" s="4">
        <v>19</v>
      </c>
      <c r="AA35" s="4">
        <v>53</v>
      </c>
      <c r="AB35" s="4">
        <v>85</v>
      </c>
      <c r="AC35" s="4">
        <v>24</v>
      </c>
      <c r="AD35" s="4">
        <v>78</v>
      </c>
      <c r="AE35" s="4">
        <v>27</v>
      </c>
      <c r="AF35" s="4">
        <v>216</v>
      </c>
    </row>
    <row r="36" spans="1:32" x14ac:dyDescent="0.25">
      <c r="A36" t="s">
        <v>54</v>
      </c>
      <c r="B36" t="s">
        <v>55</v>
      </c>
      <c r="C36" s="9">
        <f t="shared" si="0"/>
        <v>28.298702668494887</v>
      </c>
      <c r="D36">
        <f t="shared" si="3"/>
        <v>66</v>
      </c>
      <c r="E36" s="9">
        <f t="shared" si="1"/>
        <v>21.435986159169552</v>
      </c>
      <c r="F36">
        <f t="shared" si="3"/>
        <v>64</v>
      </c>
      <c r="G36" s="15">
        <f t="shared" si="2"/>
        <v>25.699495445907871</v>
      </c>
      <c r="H36">
        <f t="shared" si="3"/>
        <v>66</v>
      </c>
      <c r="J36" s="4">
        <v>15261</v>
      </c>
      <c r="K36" s="4">
        <v>9481</v>
      </c>
      <c r="L36" s="4">
        <v>108</v>
      </c>
      <c r="M36" s="4">
        <v>66</v>
      </c>
      <c r="N36" s="4">
        <v>677</v>
      </c>
      <c r="O36" s="4">
        <v>625</v>
      </c>
      <c r="P36" s="4">
        <v>562</v>
      </c>
      <c r="Q36" s="4">
        <v>1597</v>
      </c>
      <c r="R36" s="4">
        <v>1281</v>
      </c>
      <c r="S36" s="4">
        <v>1486</v>
      </c>
      <c r="T36" s="4">
        <v>396</v>
      </c>
      <c r="U36" s="4">
        <v>2683</v>
      </c>
      <c r="V36" s="4">
        <v>5780</v>
      </c>
      <c r="W36" s="4">
        <v>42</v>
      </c>
      <c r="X36" s="4">
        <v>177</v>
      </c>
      <c r="Y36" s="4">
        <v>360</v>
      </c>
      <c r="Z36" s="4">
        <v>593</v>
      </c>
      <c r="AA36" s="4">
        <v>676</v>
      </c>
      <c r="AB36" s="4">
        <v>1035</v>
      </c>
      <c r="AC36" s="4">
        <v>581</v>
      </c>
      <c r="AD36" s="4">
        <v>692</v>
      </c>
      <c r="AE36" s="4">
        <v>385</v>
      </c>
      <c r="AF36" s="4">
        <v>1239</v>
      </c>
    </row>
    <row r="37" spans="1:32" x14ac:dyDescent="0.25">
      <c r="A37" t="s">
        <v>56</v>
      </c>
      <c r="B37" t="s">
        <v>57</v>
      </c>
      <c r="C37" s="9">
        <f t="shared" si="0"/>
        <v>15.709413014884557</v>
      </c>
      <c r="D37">
        <f t="shared" si="3"/>
        <v>90</v>
      </c>
      <c r="E37" s="9">
        <f t="shared" si="1"/>
        <v>18.437694629425575</v>
      </c>
      <c r="F37">
        <f t="shared" si="3"/>
        <v>73</v>
      </c>
      <c r="G37" s="15">
        <f t="shared" si="2"/>
        <v>16.7540275427518</v>
      </c>
      <c r="H37">
        <f t="shared" si="3"/>
        <v>85</v>
      </c>
      <c r="J37" s="4">
        <v>218061</v>
      </c>
      <c r="K37" s="4">
        <v>134569</v>
      </c>
      <c r="L37" s="4">
        <v>4147</v>
      </c>
      <c r="M37" s="4">
        <v>4649</v>
      </c>
      <c r="N37" s="4">
        <v>19965</v>
      </c>
      <c r="O37" s="4">
        <v>16455</v>
      </c>
      <c r="P37" s="4">
        <v>13006</v>
      </c>
      <c r="Q37" s="4">
        <v>18115</v>
      </c>
      <c r="R37" s="4">
        <v>18305</v>
      </c>
      <c r="S37" s="4">
        <v>14142</v>
      </c>
      <c r="T37" s="4">
        <v>4645</v>
      </c>
      <c r="U37" s="4">
        <v>21140</v>
      </c>
      <c r="V37" s="4">
        <v>83492</v>
      </c>
      <c r="W37" s="4">
        <v>2683</v>
      </c>
      <c r="X37" s="4">
        <v>3659</v>
      </c>
      <c r="Y37" s="4">
        <v>7490</v>
      </c>
      <c r="Z37" s="4">
        <v>10553</v>
      </c>
      <c r="AA37" s="4">
        <v>8785</v>
      </c>
      <c r="AB37" s="4">
        <v>13314</v>
      </c>
      <c r="AC37" s="4">
        <v>10628</v>
      </c>
      <c r="AD37" s="4">
        <v>7546</v>
      </c>
      <c r="AE37" s="4">
        <v>3440</v>
      </c>
      <c r="AF37" s="4">
        <v>15394</v>
      </c>
    </row>
    <row r="38" spans="1:32" x14ac:dyDescent="0.25">
      <c r="A38" t="s">
        <v>58</v>
      </c>
      <c r="B38" t="s">
        <v>59</v>
      </c>
      <c r="C38" s="9">
        <f t="shared" si="0"/>
        <v>32.432432432432435</v>
      </c>
      <c r="D38">
        <f t="shared" si="3"/>
        <v>50</v>
      </c>
      <c r="E38" s="9">
        <f t="shared" si="1"/>
        <v>37.037037037037038</v>
      </c>
      <c r="F38">
        <f t="shared" si="3"/>
        <v>13</v>
      </c>
      <c r="G38" s="15">
        <f t="shared" si="2"/>
        <v>33.715596330275226</v>
      </c>
      <c r="H38">
        <f t="shared" si="3"/>
        <v>42</v>
      </c>
      <c r="J38" s="4">
        <v>872</v>
      </c>
      <c r="K38" s="4">
        <v>629</v>
      </c>
      <c r="L38" s="4">
        <v>0</v>
      </c>
      <c r="M38" s="4">
        <v>25</v>
      </c>
      <c r="N38" s="4">
        <v>18</v>
      </c>
      <c r="O38" s="4">
        <v>26</v>
      </c>
      <c r="P38" s="4">
        <v>52</v>
      </c>
      <c r="Q38" s="4">
        <v>105</v>
      </c>
      <c r="R38" s="4">
        <v>44</v>
      </c>
      <c r="S38" s="4">
        <v>66</v>
      </c>
      <c r="T38" s="4">
        <v>89</v>
      </c>
      <c r="U38" s="4">
        <v>204</v>
      </c>
      <c r="V38" s="4">
        <v>243</v>
      </c>
      <c r="W38" s="4">
        <v>15</v>
      </c>
      <c r="X38" s="4">
        <v>0</v>
      </c>
      <c r="Y38" s="4">
        <v>3</v>
      </c>
      <c r="Z38" s="4">
        <v>23</v>
      </c>
      <c r="AA38" s="4">
        <v>17</v>
      </c>
      <c r="AB38" s="4">
        <v>37</v>
      </c>
      <c r="AC38" s="4">
        <v>18</v>
      </c>
      <c r="AD38" s="4">
        <v>11</v>
      </c>
      <c r="AE38" s="4">
        <v>29</v>
      </c>
      <c r="AF38" s="4">
        <v>90</v>
      </c>
    </row>
    <row r="39" spans="1:32" x14ac:dyDescent="0.25">
      <c r="A39" t="s">
        <v>60</v>
      </c>
      <c r="B39" t="s">
        <v>61</v>
      </c>
      <c r="C39" s="9">
        <f t="shared" si="0"/>
        <v>39.928057553956833</v>
      </c>
      <c r="D39">
        <f t="shared" si="3"/>
        <v>29</v>
      </c>
      <c r="E39" s="9">
        <f t="shared" si="1"/>
        <v>36.87943262411347</v>
      </c>
      <c r="F39">
        <f t="shared" si="3"/>
        <v>15</v>
      </c>
      <c r="G39" s="15">
        <f t="shared" si="2"/>
        <v>39.243027888446214</v>
      </c>
      <c r="H39">
        <f t="shared" si="3"/>
        <v>25</v>
      </c>
      <c r="J39" s="4">
        <v>2510</v>
      </c>
      <c r="K39" s="4">
        <v>1946</v>
      </c>
      <c r="L39" s="4">
        <v>10</v>
      </c>
      <c r="M39" s="4">
        <v>9</v>
      </c>
      <c r="N39" s="4">
        <v>73</v>
      </c>
      <c r="O39" s="4">
        <v>115</v>
      </c>
      <c r="P39" s="4">
        <v>143</v>
      </c>
      <c r="Q39" s="4">
        <v>267</v>
      </c>
      <c r="R39" s="4">
        <v>206</v>
      </c>
      <c r="S39" s="4">
        <v>199</v>
      </c>
      <c r="T39" s="4">
        <v>147</v>
      </c>
      <c r="U39" s="4">
        <v>777</v>
      </c>
      <c r="V39" s="4">
        <v>564</v>
      </c>
      <c r="W39" s="4">
        <v>0</v>
      </c>
      <c r="X39" s="4">
        <v>0</v>
      </c>
      <c r="Y39" s="4">
        <v>15</v>
      </c>
      <c r="Z39" s="4">
        <v>31</v>
      </c>
      <c r="AA39" s="4">
        <v>45</v>
      </c>
      <c r="AB39" s="4">
        <v>78</v>
      </c>
      <c r="AC39" s="4">
        <v>87</v>
      </c>
      <c r="AD39" s="4">
        <v>50</v>
      </c>
      <c r="AE39" s="4">
        <v>50</v>
      </c>
      <c r="AF39" s="4">
        <v>208</v>
      </c>
    </row>
    <row r="40" spans="1:32" x14ac:dyDescent="0.25">
      <c r="A40" t="s">
        <v>62</v>
      </c>
      <c r="B40" t="s">
        <v>63</v>
      </c>
      <c r="C40" s="9">
        <f t="shared" si="0"/>
        <v>44.504504504504503</v>
      </c>
      <c r="D40">
        <f t="shared" si="3"/>
        <v>9</v>
      </c>
      <c r="E40" s="9">
        <f t="shared" si="1"/>
        <v>50.561797752808992</v>
      </c>
      <c r="F40">
        <f t="shared" si="3"/>
        <v>5</v>
      </c>
      <c r="G40" s="15">
        <f t="shared" si="2"/>
        <v>45.679012345679013</v>
      </c>
      <c r="H40">
        <f t="shared" si="3"/>
        <v>4</v>
      </c>
      <c r="J40" s="4">
        <v>1377</v>
      </c>
      <c r="K40" s="4">
        <v>1110</v>
      </c>
      <c r="L40" s="4">
        <v>11</v>
      </c>
      <c r="M40" s="4">
        <v>4</v>
      </c>
      <c r="N40" s="4">
        <v>22</v>
      </c>
      <c r="O40" s="4">
        <v>40</v>
      </c>
      <c r="P40" s="4">
        <v>73</v>
      </c>
      <c r="Q40" s="4">
        <v>172</v>
      </c>
      <c r="R40" s="4">
        <v>89</v>
      </c>
      <c r="S40" s="4">
        <v>125</v>
      </c>
      <c r="T40" s="4">
        <v>80</v>
      </c>
      <c r="U40" s="4">
        <v>494</v>
      </c>
      <c r="V40" s="4">
        <v>267</v>
      </c>
      <c r="W40" s="4">
        <v>0</v>
      </c>
      <c r="X40" s="4">
        <v>0</v>
      </c>
      <c r="Y40" s="4">
        <v>0</v>
      </c>
      <c r="Z40" s="4">
        <v>8</v>
      </c>
      <c r="AA40" s="4">
        <v>16</v>
      </c>
      <c r="AB40" s="4">
        <v>46</v>
      </c>
      <c r="AC40" s="4">
        <v>30</v>
      </c>
      <c r="AD40" s="4">
        <v>22</v>
      </c>
      <c r="AE40" s="4">
        <v>10</v>
      </c>
      <c r="AF40" s="4">
        <v>135</v>
      </c>
    </row>
    <row r="41" spans="1:32" x14ac:dyDescent="0.25">
      <c r="A41" t="s">
        <v>64</v>
      </c>
      <c r="B41" t="s">
        <v>65</v>
      </c>
      <c r="C41" s="9">
        <f t="shared" si="0"/>
        <v>41.656210790464243</v>
      </c>
      <c r="D41">
        <f t="shared" si="3"/>
        <v>24</v>
      </c>
      <c r="E41" s="9">
        <f t="shared" si="1"/>
        <v>34.319526627218934</v>
      </c>
      <c r="F41">
        <f t="shared" si="3"/>
        <v>22</v>
      </c>
      <c r="G41" s="15">
        <f t="shared" si="2"/>
        <v>39.471365638766521</v>
      </c>
      <c r="H41">
        <f t="shared" si="3"/>
        <v>24</v>
      </c>
      <c r="J41" s="4">
        <v>1135</v>
      </c>
      <c r="K41" s="4">
        <v>797</v>
      </c>
      <c r="L41" s="4">
        <v>3</v>
      </c>
      <c r="M41" s="4">
        <v>3</v>
      </c>
      <c r="N41" s="4">
        <v>36</v>
      </c>
      <c r="O41" s="4">
        <v>52</v>
      </c>
      <c r="P41" s="4">
        <v>57</v>
      </c>
      <c r="Q41" s="4">
        <v>90</v>
      </c>
      <c r="R41" s="4">
        <v>86</v>
      </c>
      <c r="S41" s="4">
        <v>72</v>
      </c>
      <c r="T41" s="4">
        <v>66</v>
      </c>
      <c r="U41" s="4">
        <v>332</v>
      </c>
      <c r="V41" s="4">
        <v>338</v>
      </c>
      <c r="W41" s="4">
        <v>10</v>
      </c>
      <c r="X41" s="4">
        <v>0</v>
      </c>
      <c r="Y41" s="4">
        <v>15</v>
      </c>
      <c r="Z41" s="4">
        <v>14</v>
      </c>
      <c r="AA41" s="4">
        <v>55</v>
      </c>
      <c r="AB41" s="4">
        <v>49</v>
      </c>
      <c r="AC41" s="4">
        <v>18</v>
      </c>
      <c r="AD41" s="4">
        <v>42</v>
      </c>
      <c r="AE41" s="4">
        <v>19</v>
      </c>
      <c r="AF41" s="4">
        <v>116</v>
      </c>
    </row>
    <row r="42" spans="1:32" x14ac:dyDescent="0.25">
      <c r="A42" t="s">
        <v>66</v>
      </c>
      <c r="B42" t="s">
        <v>67</v>
      </c>
      <c r="C42" s="9">
        <f t="shared" si="0"/>
        <v>43.639798488664987</v>
      </c>
      <c r="D42">
        <f t="shared" si="3"/>
        <v>14</v>
      </c>
      <c r="E42" s="9">
        <f t="shared" si="1"/>
        <v>37.777777777777779</v>
      </c>
      <c r="F42">
        <f t="shared" si="3"/>
        <v>12</v>
      </c>
      <c r="G42" s="15">
        <f t="shared" si="2"/>
        <v>42.152255639097746</v>
      </c>
      <c r="H42">
        <f t="shared" si="3"/>
        <v>15</v>
      </c>
      <c r="J42" s="4">
        <v>2128</v>
      </c>
      <c r="K42" s="4">
        <v>1588</v>
      </c>
      <c r="L42" s="4">
        <v>0</v>
      </c>
      <c r="M42" s="4">
        <v>19</v>
      </c>
      <c r="N42" s="4">
        <v>61</v>
      </c>
      <c r="O42" s="4">
        <v>55</v>
      </c>
      <c r="P42" s="4">
        <v>63</v>
      </c>
      <c r="Q42" s="4">
        <v>175</v>
      </c>
      <c r="R42" s="4">
        <v>160</v>
      </c>
      <c r="S42" s="4">
        <v>153</v>
      </c>
      <c r="T42" s="4">
        <v>209</v>
      </c>
      <c r="U42" s="4">
        <v>693</v>
      </c>
      <c r="V42" s="4">
        <v>540</v>
      </c>
      <c r="W42" s="4">
        <v>0</v>
      </c>
      <c r="X42" s="4">
        <v>3</v>
      </c>
      <c r="Y42" s="4">
        <v>32</v>
      </c>
      <c r="Z42" s="4">
        <v>48</v>
      </c>
      <c r="AA42" s="4">
        <v>48</v>
      </c>
      <c r="AB42" s="4">
        <v>74</v>
      </c>
      <c r="AC42" s="4">
        <v>66</v>
      </c>
      <c r="AD42" s="4">
        <v>21</v>
      </c>
      <c r="AE42" s="4">
        <v>44</v>
      </c>
      <c r="AF42" s="4">
        <v>204</v>
      </c>
    </row>
    <row r="43" spans="1:32" x14ac:dyDescent="0.25">
      <c r="A43" t="s">
        <v>68</v>
      </c>
      <c r="B43" t="s">
        <v>69</v>
      </c>
      <c r="C43" s="9">
        <f t="shared" si="0"/>
        <v>26.396670401792861</v>
      </c>
      <c r="D43">
        <f t="shared" si="3"/>
        <v>68</v>
      </c>
      <c r="E43" s="9">
        <f t="shared" si="1"/>
        <v>30.087847730600291</v>
      </c>
      <c r="F43">
        <f t="shared" si="3"/>
        <v>37</v>
      </c>
      <c r="G43" s="15">
        <f t="shared" si="2"/>
        <v>27.519768348368416</v>
      </c>
      <c r="H43">
        <f t="shared" si="3"/>
        <v>62</v>
      </c>
      <c r="J43" s="4">
        <v>8979</v>
      </c>
      <c r="K43" s="4">
        <v>6247</v>
      </c>
      <c r="L43" s="4">
        <v>71</v>
      </c>
      <c r="M43" s="4">
        <v>119</v>
      </c>
      <c r="N43" s="4">
        <v>547</v>
      </c>
      <c r="O43" s="4">
        <v>656</v>
      </c>
      <c r="P43" s="4">
        <v>372</v>
      </c>
      <c r="Q43" s="4">
        <v>997</v>
      </c>
      <c r="R43" s="4">
        <v>825</v>
      </c>
      <c r="S43" s="4">
        <v>660</v>
      </c>
      <c r="T43" s="4">
        <v>351</v>
      </c>
      <c r="U43" s="4">
        <v>1649</v>
      </c>
      <c r="V43" s="4">
        <v>2732</v>
      </c>
      <c r="W43" s="4">
        <v>35</v>
      </c>
      <c r="X43" s="4">
        <v>38</v>
      </c>
      <c r="Y43" s="4">
        <v>206</v>
      </c>
      <c r="Z43" s="4">
        <v>342</v>
      </c>
      <c r="AA43" s="4">
        <v>145</v>
      </c>
      <c r="AB43" s="4">
        <v>429</v>
      </c>
      <c r="AC43" s="4">
        <v>350</v>
      </c>
      <c r="AD43" s="4">
        <v>202</v>
      </c>
      <c r="AE43" s="4">
        <v>163</v>
      </c>
      <c r="AF43" s="4">
        <v>822</v>
      </c>
    </row>
    <row r="44" spans="1:32" x14ac:dyDescent="0.25">
      <c r="A44" t="s">
        <v>70</v>
      </c>
      <c r="B44" t="s">
        <v>71</v>
      </c>
      <c r="C44" s="9">
        <f t="shared" si="0"/>
        <v>32.34375</v>
      </c>
      <c r="D44">
        <f t="shared" si="3"/>
        <v>51</v>
      </c>
      <c r="E44" s="9">
        <f t="shared" si="1"/>
        <v>28.07017543859649</v>
      </c>
      <c r="F44">
        <f t="shared" si="3"/>
        <v>42</v>
      </c>
      <c r="G44" s="15">
        <f t="shared" si="2"/>
        <v>31.221198156682028</v>
      </c>
      <c r="H44">
        <f t="shared" si="3"/>
        <v>48</v>
      </c>
      <c r="J44" s="4">
        <v>868</v>
      </c>
      <c r="K44" s="4">
        <v>640</v>
      </c>
      <c r="L44" s="4">
        <v>0</v>
      </c>
      <c r="M44" s="4">
        <v>0</v>
      </c>
      <c r="N44" s="4">
        <v>60</v>
      </c>
      <c r="O44" s="4">
        <v>14</v>
      </c>
      <c r="P44" s="4">
        <v>35</v>
      </c>
      <c r="Q44" s="4">
        <v>101</v>
      </c>
      <c r="R44" s="4">
        <v>85</v>
      </c>
      <c r="S44" s="4">
        <v>73</v>
      </c>
      <c r="T44" s="4">
        <v>65</v>
      </c>
      <c r="U44" s="4">
        <v>207</v>
      </c>
      <c r="V44" s="4">
        <v>228</v>
      </c>
      <c r="W44" s="4">
        <v>4</v>
      </c>
      <c r="X44" s="4">
        <v>18</v>
      </c>
      <c r="Y44" s="4">
        <v>36</v>
      </c>
      <c r="Z44" s="4">
        <v>7</v>
      </c>
      <c r="AA44" s="4">
        <v>24</v>
      </c>
      <c r="AB44" s="4">
        <v>0</v>
      </c>
      <c r="AC44" s="4">
        <v>6</v>
      </c>
      <c r="AD44" s="4">
        <v>42</v>
      </c>
      <c r="AE44" s="4">
        <v>27</v>
      </c>
      <c r="AF44" s="4">
        <v>64</v>
      </c>
    </row>
    <row r="45" spans="1:32" x14ac:dyDescent="0.25">
      <c r="A45" t="s">
        <v>72</v>
      </c>
      <c r="B45" t="s">
        <v>73</v>
      </c>
      <c r="C45" s="9">
        <f t="shared" si="0"/>
        <v>44.331395348837212</v>
      </c>
      <c r="D45">
        <f t="shared" si="3"/>
        <v>10</v>
      </c>
      <c r="E45" s="9">
        <f t="shared" si="1"/>
        <v>19.387755102040817</v>
      </c>
      <c r="F45">
        <f t="shared" si="3"/>
        <v>70</v>
      </c>
      <c r="G45" s="15">
        <f t="shared" si="2"/>
        <v>38.800904977375566</v>
      </c>
      <c r="H45">
        <f t="shared" si="3"/>
        <v>28</v>
      </c>
      <c r="J45" s="4">
        <v>884</v>
      </c>
      <c r="K45" s="4">
        <v>688</v>
      </c>
      <c r="L45" s="4">
        <v>30</v>
      </c>
      <c r="M45" s="4">
        <v>13</v>
      </c>
      <c r="N45" s="4">
        <v>55</v>
      </c>
      <c r="O45" s="4">
        <v>33</v>
      </c>
      <c r="P45" s="4">
        <v>19</v>
      </c>
      <c r="Q45" s="4">
        <v>84</v>
      </c>
      <c r="R45" s="4">
        <v>15</v>
      </c>
      <c r="S45" s="4">
        <v>107</v>
      </c>
      <c r="T45" s="4">
        <v>27</v>
      </c>
      <c r="U45" s="4">
        <v>305</v>
      </c>
      <c r="V45" s="4">
        <v>196</v>
      </c>
      <c r="W45" s="4">
        <v>0</v>
      </c>
      <c r="X45" s="4">
        <v>0</v>
      </c>
      <c r="Y45" s="4">
        <v>0</v>
      </c>
      <c r="Z45" s="4">
        <v>7</v>
      </c>
      <c r="AA45" s="4">
        <v>33</v>
      </c>
      <c r="AB45" s="4">
        <v>25</v>
      </c>
      <c r="AC45" s="4">
        <v>55</v>
      </c>
      <c r="AD45" s="4">
        <v>25</v>
      </c>
      <c r="AE45" s="4">
        <v>13</v>
      </c>
      <c r="AF45" s="4">
        <v>38</v>
      </c>
    </row>
    <row r="46" spans="1:32" x14ac:dyDescent="0.25">
      <c r="A46" t="s">
        <v>74</v>
      </c>
      <c r="B46" t="s">
        <v>75</v>
      </c>
      <c r="C46" s="9">
        <f t="shared" si="0"/>
        <v>31.626506024096386</v>
      </c>
      <c r="D46">
        <f t="shared" si="3"/>
        <v>54</v>
      </c>
      <c r="E46" s="9">
        <f t="shared" si="1"/>
        <v>27.338129496402878</v>
      </c>
      <c r="F46">
        <f t="shared" si="3"/>
        <v>46</v>
      </c>
      <c r="G46" s="15">
        <f t="shared" si="2"/>
        <v>30.360934182590231</v>
      </c>
      <c r="H46">
        <f t="shared" si="3"/>
        <v>51</v>
      </c>
      <c r="J46" s="4">
        <v>942</v>
      </c>
      <c r="K46" s="4">
        <v>664</v>
      </c>
      <c r="L46" s="4">
        <v>0</v>
      </c>
      <c r="M46" s="4">
        <v>5</v>
      </c>
      <c r="N46" s="4">
        <v>58</v>
      </c>
      <c r="O46" s="4">
        <v>51</v>
      </c>
      <c r="P46" s="4">
        <v>44</v>
      </c>
      <c r="Q46" s="4">
        <v>120</v>
      </c>
      <c r="R46" s="4">
        <v>61</v>
      </c>
      <c r="S46" s="4">
        <v>92</v>
      </c>
      <c r="T46" s="4">
        <v>23</v>
      </c>
      <c r="U46" s="4">
        <v>210</v>
      </c>
      <c r="V46" s="4">
        <v>278</v>
      </c>
      <c r="W46" s="4">
        <v>0</v>
      </c>
      <c r="X46" s="4">
        <v>0</v>
      </c>
      <c r="Y46" s="4">
        <v>53</v>
      </c>
      <c r="Z46" s="4">
        <v>28</v>
      </c>
      <c r="AA46" s="4">
        <v>2</v>
      </c>
      <c r="AB46" s="4">
        <v>48</v>
      </c>
      <c r="AC46" s="4">
        <v>34</v>
      </c>
      <c r="AD46" s="4">
        <v>18</v>
      </c>
      <c r="AE46" s="4">
        <v>19</v>
      </c>
      <c r="AF46" s="4">
        <v>76</v>
      </c>
    </row>
    <row r="47" spans="1:32" x14ac:dyDescent="0.25">
      <c r="A47" t="s">
        <v>76</v>
      </c>
      <c r="B47" t="s">
        <v>77</v>
      </c>
      <c r="C47" s="9">
        <f t="shared" si="0"/>
        <v>41.871921182266007</v>
      </c>
      <c r="D47">
        <f t="shared" si="3"/>
        <v>22</v>
      </c>
      <c r="E47" s="9">
        <f t="shared" si="1"/>
        <v>22.352941176470591</v>
      </c>
      <c r="F47">
        <f t="shared" si="3"/>
        <v>62</v>
      </c>
      <c r="G47" s="15">
        <f t="shared" si="2"/>
        <v>36.111111111111107</v>
      </c>
      <c r="H47">
        <f t="shared" si="3"/>
        <v>34</v>
      </c>
      <c r="J47" s="4">
        <v>288</v>
      </c>
      <c r="K47" s="4">
        <v>203</v>
      </c>
      <c r="L47" s="4">
        <v>4</v>
      </c>
      <c r="M47" s="4">
        <v>4</v>
      </c>
      <c r="N47" s="4">
        <v>12</v>
      </c>
      <c r="O47" s="4">
        <v>19</v>
      </c>
      <c r="P47" s="4">
        <v>11</v>
      </c>
      <c r="Q47" s="4">
        <v>11</v>
      </c>
      <c r="R47" s="4">
        <v>32</v>
      </c>
      <c r="S47" s="4">
        <v>10</v>
      </c>
      <c r="T47" s="4">
        <v>15</v>
      </c>
      <c r="U47" s="4">
        <v>85</v>
      </c>
      <c r="V47" s="4">
        <v>85</v>
      </c>
      <c r="W47" s="4">
        <v>10</v>
      </c>
      <c r="X47" s="4">
        <v>0</v>
      </c>
      <c r="Y47" s="4">
        <v>0</v>
      </c>
      <c r="Z47" s="4">
        <v>0</v>
      </c>
      <c r="AA47" s="4">
        <v>7</v>
      </c>
      <c r="AB47" s="4">
        <v>2</v>
      </c>
      <c r="AC47" s="4">
        <v>26</v>
      </c>
      <c r="AD47" s="4">
        <v>11</v>
      </c>
      <c r="AE47" s="4">
        <v>10</v>
      </c>
      <c r="AF47" s="4">
        <v>19</v>
      </c>
    </row>
    <row r="48" spans="1:32" x14ac:dyDescent="0.25">
      <c r="A48" t="s">
        <v>78</v>
      </c>
      <c r="B48" t="s">
        <v>79</v>
      </c>
      <c r="C48" s="9">
        <f t="shared" si="0"/>
        <v>45.81818181818182</v>
      </c>
      <c r="D48">
        <f t="shared" si="3"/>
        <v>4</v>
      </c>
      <c r="E48" s="9">
        <f t="shared" si="1"/>
        <v>31.443298969072163</v>
      </c>
      <c r="F48">
        <f t="shared" si="3"/>
        <v>31</v>
      </c>
      <c r="G48" s="15">
        <f t="shared" si="2"/>
        <v>43.081452404317957</v>
      </c>
      <c r="H48">
        <f t="shared" si="3"/>
        <v>9</v>
      </c>
      <c r="J48" s="4">
        <v>1019</v>
      </c>
      <c r="K48" s="4">
        <v>825</v>
      </c>
      <c r="L48" s="4">
        <v>27</v>
      </c>
      <c r="M48" s="4">
        <v>12</v>
      </c>
      <c r="N48" s="4">
        <v>58</v>
      </c>
      <c r="O48" s="4">
        <v>71</v>
      </c>
      <c r="P48" s="4">
        <v>48</v>
      </c>
      <c r="Q48" s="4">
        <v>81</v>
      </c>
      <c r="R48" s="4">
        <v>41</v>
      </c>
      <c r="S48" s="4">
        <v>63</v>
      </c>
      <c r="T48" s="4">
        <v>46</v>
      </c>
      <c r="U48" s="4">
        <v>378</v>
      </c>
      <c r="V48" s="4">
        <v>194</v>
      </c>
      <c r="W48" s="4">
        <v>0</v>
      </c>
      <c r="X48" s="4">
        <v>0</v>
      </c>
      <c r="Y48" s="4">
        <v>2</v>
      </c>
      <c r="Z48" s="4">
        <v>11</v>
      </c>
      <c r="AA48" s="4">
        <v>8</v>
      </c>
      <c r="AB48" s="4">
        <v>25</v>
      </c>
      <c r="AC48" s="4">
        <v>70</v>
      </c>
      <c r="AD48" s="4">
        <v>15</v>
      </c>
      <c r="AE48" s="4">
        <v>2</v>
      </c>
      <c r="AF48" s="4">
        <v>61</v>
      </c>
    </row>
    <row r="49" spans="1:32" x14ac:dyDescent="0.25">
      <c r="A49" t="s">
        <v>80</v>
      </c>
      <c r="B49" t="s">
        <v>81</v>
      </c>
      <c r="C49" s="9">
        <f t="shared" si="0"/>
        <v>15.773024031115431</v>
      </c>
      <c r="D49">
        <f t="shared" si="3"/>
        <v>89</v>
      </c>
      <c r="E49" s="9">
        <f t="shared" si="1"/>
        <v>14.968958381237066</v>
      </c>
      <c r="F49">
        <f t="shared" si="3"/>
        <v>82</v>
      </c>
      <c r="G49" s="15">
        <f t="shared" si="2"/>
        <v>15.470211291998615</v>
      </c>
      <c r="H49">
        <f t="shared" si="3"/>
        <v>89</v>
      </c>
      <c r="J49" s="4">
        <v>23096</v>
      </c>
      <c r="K49" s="4">
        <v>14398</v>
      </c>
      <c r="L49" s="4">
        <v>222</v>
      </c>
      <c r="M49" s="4">
        <v>381</v>
      </c>
      <c r="N49" s="4">
        <v>1346</v>
      </c>
      <c r="O49" s="4">
        <v>1790</v>
      </c>
      <c r="P49" s="4">
        <v>1434</v>
      </c>
      <c r="Q49" s="4">
        <v>2853</v>
      </c>
      <c r="R49" s="4">
        <v>1607</v>
      </c>
      <c r="S49" s="4">
        <v>1567</v>
      </c>
      <c r="T49" s="4">
        <v>927</v>
      </c>
      <c r="U49" s="4">
        <v>2271</v>
      </c>
      <c r="V49" s="4">
        <v>8698</v>
      </c>
      <c r="W49" s="4">
        <v>385</v>
      </c>
      <c r="X49" s="4">
        <v>317</v>
      </c>
      <c r="Y49" s="4">
        <v>964</v>
      </c>
      <c r="Z49" s="4">
        <v>1067</v>
      </c>
      <c r="AA49" s="4">
        <v>1004</v>
      </c>
      <c r="AB49" s="4">
        <v>1332</v>
      </c>
      <c r="AC49" s="4">
        <v>908</v>
      </c>
      <c r="AD49" s="4">
        <v>937</v>
      </c>
      <c r="AE49" s="4">
        <v>482</v>
      </c>
      <c r="AF49" s="4">
        <v>1302</v>
      </c>
    </row>
    <row r="50" spans="1:32" x14ac:dyDescent="0.25">
      <c r="A50" t="s">
        <v>82</v>
      </c>
      <c r="B50" t="s">
        <v>83</v>
      </c>
      <c r="C50" s="9">
        <f t="shared" si="0"/>
        <v>33.46153846153846</v>
      </c>
      <c r="D50">
        <f t="shared" si="3"/>
        <v>47</v>
      </c>
      <c r="E50" s="9">
        <f t="shared" si="1"/>
        <v>17.702227432590856</v>
      </c>
      <c r="F50">
        <f t="shared" si="3"/>
        <v>77</v>
      </c>
      <c r="G50" s="15">
        <f t="shared" si="2"/>
        <v>29.841098841906817</v>
      </c>
      <c r="H50">
        <f t="shared" si="3"/>
        <v>52</v>
      </c>
      <c r="J50" s="4">
        <v>3713</v>
      </c>
      <c r="K50" s="4">
        <v>2860</v>
      </c>
      <c r="L50" s="4">
        <v>58</v>
      </c>
      <c r="M50" s="4">
        <v>72</v>
      </c>
      <c r="N50" s="4">
        <v>298</v>
      </c>
      <c r="O50" s="4">
        <v>251</v>
      </c>
      <c r="P50" s="4">
        <v>187</v>
      </c>
      <c r="Q50" s="4">
        <v>492</v>
      </c>
      <c r="R50" s="4">
        <v>201</v>
      </c>
      <c r="S50" s="4">
        <v>281</v>
      </c>
      <c r="T50" s="4">
        <v>63</v>
      </c>
      <c r="U50" s="4">
        <v>957</v>
      </c>
      <c r="V50" s="4">
        <v>853</v>
      </c>
      <c r="W50" s="4">
        <v>0</v>
      </c>
      <c r="X50" s="4">
        <v>20</v>
      </c>
      <c r="Y50" s="4">
        <v>41</v>
      </c>
      <c r="Z50" s="4">
        <v>87</v>
      </c>
      <c r="AA50" s="4">
        <v>101</v>
      </c>
      <c r="AB50" s="4">
        <v>203</v>
      </c>
      <c r="AC50" s="4">
        <v>62</v>
      </c>
      <c r="AD50" s="4">
        <v>107</v>
      </c>
      <c r="AE50" s="4">
        <v>81</v>
      </c>
      <c r="AF50" s="4">
        <v>151</v>
      </c>
    </row>
    <row r="51" spans="1:32" x14ac:dyDescent="0.25">
      <c r="A51" t="s">
        <v>84</v>
      </c>
      <c r="B51" t="s">
        <v>85</v>
      </c>
      <c r="C51" s="9">
        <f t="shared" si="0"/>
        <v>34.299917149958574</v>
      </c>
      <c r="D51">
        <f t="shared" si="3"/>
        <v>44</v>
      </c>
      <c r="E51" s="9">
        <f t="shared" si="1"/>
        <v>36.942675159235669</v>
      </c>
      <c r="F51">
        <f t="shared" si="3"/>
        <v>14</v>
      </c>
      <c r="G51" s="15">
        <f t="shared" si="2"/>
        <v>34.845496383957922</v>
      </c>
      <c r="H51">
        <f t="shared" si="3"/>
        <v>39</v>
      </c>
      <c r="J51" s="4">
        <v>1521</v>
      </c>
      <c r="K51" s="4">
        <v>1207</v>
      </c>
      <c r="L51" s="4">
        <v>12</v>
      </c>
      <c r="M51" s="4">
        <v>9</v>
      </c>
      <c r="N51" s="4">
        <v>114</v>
      </c>
      <c r="O51" s="4">
        <v>66</v>
      </c>
      <c r="P51" s="4">
        <v>90</v>
      </c>
      <c r="Q51" s="4">
        <v>219</v>
      </c>
      <c r="R51" s="4">
        <v>85</v>
      </c>
      <c r="S51" s="4">
        <v>106</v>
      </c>
      <c r="T51" s="4">
        <v>92</v>
      </c>
      <c r="U51" s="4">
        <v>414</v>
      </c>
      <c r="V51" s="4">
        <v>314</v>
      </c>
      <c r="W51" s="4">
        <v>0</v>
      </c>
      <c r="X51" s="4">
        <v>0</v>
      </c>
      <c r="Y51" s="4">
        <v>14</v>
      </c>
      <c r="Z51" s="4">
        <v>13</v>
      </c>
      <c r="AA51" s="4">
        <v>37</v>
      </c>
      <c r="AB51" s="4">
        <v>39</v>
      </c>
      <c r="AC51" s="4">
        <v>33</v>
      </c>
      <c r="AD51" s="4">
        <v>23</v>
      </c>
      <c r="AE51" s="4">
        <v>39</v>
      </c>
      <c r="AF51" s="4">
        <v>116</v>
      </c>
    </row>
    <row r="52" spans="1:32" x14ac:dyDescent="0.25">
      <c r="A52" t="s">
        <v>86</v>
      </c>
      <c r="B52" t="s">
        <v>87</v>
      </c>
      <c r="C52" s="9">
        <f t="shared" si="0"/>
        <v>39.273927392739274</v>
      </c>
      <c r="D52">
        <f t="shared" si="3"/>
        <v>33</v>
      </c>
      <c r="E52" s="9">
        <f t="shared" si="1"/>
        <v>56.000000000000007</v>
      </c>
      <c r="F52">
        <f t="shared" si="3"/>
        <v>3</v>
      </c>
      <c r="G52" s="15">
        <f t="shared" si="2"/>
        <v>43.424317617866002</v>
      </c>
      <c r="H52">
        <f t="shared" si="3"/>
        <v>8</v>
      </c>
      <c r="J52" s="4">
        <v>403</v>
      </c>
      <c r="K52" s="4">
        <v>303</v>
      </c>
      <c r="L52" s="4">
        <v>5</v>
      </c>
      <c r="M52" s="4">
        <v>7</v>
      </c>
      <c r="N52" s="4">
        <v>15</v>
      </c>
      <c r="O52" s="4">
        <v>24</v>
      </c>
      <c r="P52" s="4">
        <v>26</v>
      </c>
      <c r="Q52" s="4">
        <v>29</v>
      </c>
      <c r="R52" s="4">
        <v>29</v>
      </c>
      <c r="S52" s="4">
        <v>30</v>
      </c>
      <c r="T52" s="4">
        <v>19</v>
      </c>
      <c r="U52" s="4">
        <v>119</v>
      </c>
      <c r="V52" s="4">
        <v>100</v>
      </c>
      <c r="W52" s="4">
        <v>0</v>
      </c>
      <c r="X52" s="4">
        <v>0</v>
      </c>
      <c r="Y52" s="4">
        <v>0</v>
      </c>
      <c r="Z52" s="4">
        <v>2</v>
      </c>
      <c r="AA52" s="4">
        <v>3</v>
      </c>
      <c r="AB52" s="4">
        <v>24</v>
      </c>
      <c r="AC52" s="4">
        <v>2</v>
      </c>
      <c r="AD52" s="4">
        <v>6</v>
      </c>
      <c r="AE52" s="4">
        <v>7</v>
      </c>
      <c r="AF52" s="4">
        <v>56</v>
      </c>
    </row>
    <row r="53" spans="1:32" x14ac:dyDescent="0.25">
      <c r="A53" t="s">
        <v>88</v>
      </c>
      <c r="B53" t="s">
        <v>89</v>
      </c>
      <c r="C53" s="9">
        <f t="shared" si="0"/>
        <v>43.307943416757347</v>
      </c>
      <c r="D53">
        <f t="shared" si="3"/>
        <v>16</v>
      </c>
      <c r="E53" s="9">
        <f t="shared" si="1"/>
        <v>36.419753086419753</v>
      </c>
      <c r="F53">
        <f t="shared" si="3"/>
        <v>17</v>
      </c>
      <c r="G53" s="15">
        <f t="shared" si="2"/>
        <v>41.512469831053899</v>
      </c>
      <c r="H53">
        <f t="shared" si="3"/>
        <v>17</v>
      </c>
      <c r="J53" s="4">
        <v>1243</v>
      </c>
      <c r="K53" s="4">
        <v>919</v>
      </c>
      <c r="L53" s="4">
        <v>4</v>
      </c>
      <c r="M53" s="4">
        <v>9</v>
      </c>
      <c r="N53" s="4">
        <v>45</v>
      </c>
      <c r="O53" s="4">
        <v>42</v>
      </c>
      <c r="P53" s="4">
        <v>46</v>
      </c>
      <c r="Q53" s="4">
        <v>122</v>
      </c>
      <c r="R53" s="4">
        <v>32</v>
      </c>
      <c r="S53" s="4">
        <v>111</v>
      </c>
      <c r="T53" s="4">
        <v>110</v>
      </c>
      <c r="U53" s="4">
        <v>398</v>
      </c>
      <c r="V53" s="4">
        <v>324</v>
      </c>
      <c r="W53" s="4">
        <v>0</v>
      </c>
      <c r="X53" s="4">
        <v>0</v>
      </c>
      <c r="Y53" s="4">
        <v>15</v>
      </c>
      <c r="Z53" s="4">
        <v>13</v>
      </c>
      <c r="AA53" s="4">
        <v>37</v>
      </c>
      <c r="AB53" s="4">
        <v>84</v>
      </c>
      <c r="AC53" s="4">
        <v>9</v>
      </c>
      <c r="AD53" s="4">
        <v>36</v>
      </c>
      <c r="AE53" s="4">
        <v>12</v>
      </c>
      <c r="AF53" s="4">
        <v>118</v>
      </c>
    </row>
    <row r="54" spans="1:32" x14ac:dyDescent="0.25">
      <c r="A54" t="s">
        <v>90</v>
      </c>
      <c r="B54" t="s">
        <v>91</v>
      </c>
      <c r="C54" s="9">
        <f t="shared" si="0"/>
        <v>23.656578134651017</v>
      </c>
      <c r="D54">
        <f t="shared" si="3"/>
        <v>73</v>
      </c>
      <c r="E54" s="9">
        <f t="shared" si="1"/>
        <v>17.774219375500401</v>
      </c>
      <c r="F54">
        <f t="shared" si="3"/>
        <v>76</v>
      </c>
      <c r="G54" s="15">
        <f t="shared" si="2"/>
        <v>22.019166480944953</v>
      </c>
      <c r="H54">
        <f t="shared" si="3"/>
        <v>73</v>
      </c>
      <c r="J54" s="4">
        <v>4487</v>
      </c>
      <c r="K54" s="4">
        <v>3238</v>
      </c>
      <c r="L54" s="4">
        <v>36</v>
      </c>
      <c r="M54" s="4">
        <v>57</v>
      </c>
      <c r="N54" s="4">
        <v>177</v>
      </c>
      <c r="O54" s="4">
        <v>301</v>
      </c>
      <c r="P54" s="4">
        <v>270</v>
      </c>
      <c r="Q54" s="4">
        <v>773</v>
      </c>
      <c r="R54" s="4">
        <v>298</v>
      </c>
      <c r="S54" s="4">
        <v>359</v>
      </c>
      <c r="T54" s="4">
        <v>201</v>
      </c>
      <c r="U54" s="4">
        <v>766</v>
      </c>
      <c r="V54" s="4">
        <v>1249</v>
      </c>
      <c r="W54" s="4">
        <v>22</v>
      </c>
      <c r="X54" s="4">
        <v>22</v>
      </c>
      <c r="Y54" s="4">
        <v>135</v>
      </c>
      <c r="Z54" s="4">
        <v>123</v>
      </c>
      <c r="AA54" s="4">
        <v>111</v>
      </c>
      <c r="AB54" s="4">
        <v>237</v>
      </c>
      <c r="AC54" s="4">
        <v>183</v>
      </c>
      <c r="AD54" s="4">
        <v>94</v>
      </c>
      <c r="AE54" s="4">
        <v>100</v>
      </c>
      <c r="AF54" s="4">
        <v>222</v>
      </c>
    </row>
    <row r="55" spans="1:32" x14ac:dyDescent="0.25">
      <c r="A55" t="s">
        <v>92</v>
      </c>
      <c r="B55" t="s">
        <v>93</v>
      </c>
      <c r="C55" s="9">
        <f t="shared" si="0"/>
        <v>24.120603015075375</v>
      </c>
      <c r="D55">
        <f t="shared" si="3"/>
        <v>71</v>
      </c>
      <c r="E55" s="9">
        <f t="shared" si="1"/>
        <v>14.285714285714285</v>
      </c>
      <c r="F55">
        <f t="shared" si="3"/>
        <v>85</v>
      </c>
      <c r="G55" s="15">
        <f t="shared" si="2"/>
        <v>20.440251572327046</v>
      </c>
      <c r="H55">
        <f t="shared" si="3"/>
        <v>80</v>
      </c>
      <c r="J55" s="4">
        <v>318</v>
      </c>
      <c r="K55" s="4">
        <v>199</v>
      </c>
      <c r="L55" s="4">
        <v>0</v>
      </c>
      <c r="M55" s="4">
        <v>7</v>
      </c>
      <c r="N55" s="4">
        <v>15</v>
      </c>
      <c r="O55" s="4">
        <v>22</v>
      </c>
      <c r="P55" s="4">
        <v>8</v>
      </c>
      <c r="Q55" s="4">
        <v>37</v>
      </c>
      <c r="R55" s="4">
        <v>45</v>
      </c>
      <c r="S55" s="4">
        <v>15</v>
      </c>
      <c r="T55" s="4">
        <v>2</v>
      </c>
      <c r="U55" s="4">
        <v>48</v>
      </c>
      <c r="V55" s="4">
        <v>119</v>
      </c>
      <c r="W55" s="4">
        <v>0</v>
      </c>
      <c r="X55" s="4">
        <v>0</v>
      </c>
      <c r="Y55" s="4">
        <v>21</v>
      </c>
      <c r="Z55" s="4">
        <v>0</v>
      </c>
      <c r="AA55" s="4">
        <v>0</v>
      </c>
      <c r="AB55" s="4">
        <v>37</v>
      </c>
      <c r="AC55" s="4">
        <v>0</v>
      </c>
      <c r="AD55" s="4">
        <v>8</v>
      </c>
      <c r="AE55" s="4">
        <v>36</v>
      </c>
      <c r="AF55" s="4">
        <v>17</v>
      </c>
    </row>
    <row r="56" spans="1:32" x14ac:dyDescent="0.25">
      <c r="A56" t="s">
        <v>94</v>
      </c>
      <c r="B56" t="s">
        <v>95</v>
      </c>
      <c r="C56" s="9">
        <f t="shared" si="0"/>
        <v>29.120615088899566</v>
      </c>
      <c r="D56">
        <f t="shared" si="3"/>
        <v>62</v>
      </c>
      <c r="E56" s="9">
        <f t="shared" si="1"/>
        <v>30.672926447574334</v>
      </c>
      <c r="F56">
        <f t="shared" si="3"/>
        <v>35</v>
      </c>
      <c r="G56" s="15">
        <f t="shared" si="2"/>
        <v>29.485294117647058</v>
      </c>
      <c r="H56">
        <f t="shared" si="3"/>
        <v>56</v>
      </c>
      <c r="J56" s="4">
        <v>2720</v>
      </c>
      <c r="K56" s="4">
        <v>2081</v>
      </c>
      <c r="L56" s="4">
        <v>28</v>
      </c>
      <c r="M56" s="4">
        <v>128</v>
      </c>
      <c r="N56" s="4">
        <v>144</v>
      </c>
      <c r="O56" s="4">
        <v>267</v>
      </c>
      <c r="P56" s="4">
        <v>136</v>
      </c>
      <c r="Q56" s="4">
        <v>416</v>
      </c>
      <c r="R56" s="4">
        <v>144</v>
      </c>
      <c r="S56" s="4">
        <v>116</v>
      </c>
      <c r="T56" s="4">
        <v>96</v>
      </c>
      <c r="U56" s="4">
        <v>606</v>
      </c>
      <c r="V56" s="4">
        <v>639</v>
      </c>
      <c r="W56" s="4">
        <v>8</v>
      </c>
      <c r="X56" s="4">
        <v>6</v>
      </c>
      <c r="Y56" s="4">
        <v>34</v>
      </c>
      <c r="Z56" s="4">
        <v>78</v>
      </c>
      <c r="AA56" s="4">
        <v>35</v>
      </c>
      <c r="AB56" s="4">
        <v>89</v>
      </c>
      <c r="AC56" s="4">
        <v>82</v>
      </c>
      <c r="AD56" s="4">
        <v>93</v>
      </c>
      <c r="AE56" s="4">
        <v>18</v>
      </c>
      <c r="AF56" s="4">
        <v>196</v>
      </c>
    </row>
    <row r="57" spans="1:32" x14ac:dyDescent="0.25">
      <c r="A57" t="s">
        <v>96</v>
      </c>
      <c r="B57" t="s">
        <v>97</v>
      </c>
      <c r="C57" s="9">
        <f t="shared" si="0"/>
        <v>44.09013605442177</v>
      </c>
      <c r="D57">
        <f t="shared" si="3"/>
        <v>13</v>
      </c>
      <c r="E57" s="9">
        <f t="shared" si="1"/>
        <v>38.421052631578945</v>
      </c>
      <c r="F57">
        <f t="shared" si="3"/>
        <v>11</v>
      </c>
      <c r="G57" s="15">
        <f t="shared" si="2"/>
        <v>42.459115687462145</v>
      </c>
      <c r="H57">
        <f t="shared" si="3"/>
        <v>14</v>
      </c>
      <c r="J57" s="4">
        <v>3302</v>
      </c>
      <c r="K57" s="4">
        <v>2352</v>
      </c>
      <c r="L57" s="4">
        <v>9</v>
      </c>
      <c r="M57" s="4">
        <v>43</v>
      </c>
      <c r="N57" s="4">
        <v>86</v>
      </c>
      <c r="O57" s="4">
        <v>168</v>
      </c>
      <c r="P57" s="4">
        <v>163</v>
      </c>
      <c r="Q57" s="4">
        <v>254</v>
      </c>
      <c r="R57" s="4">
        <v>229</v>
      </c>
      <c r="S57" s="4">
        <v>179</v>
      </c>
      <c r="T57" s="4">
        <v>184</v>
      </c>
      <c r="U57" s="4">
        <v>1037</v>
      </c>
      <c r="V57" s="4">
        <v>950</v>
      </c>
      <c r="W57" s="4">
        <v>0</v>
      </c>
      <c r="X57" s="4">
        <v>0</v>
      </c>
      <c r="Y57" s="4">
        <v>36</v>
      </c>
      <c r="Z57" s="4">
        <v>72</v>
      </c>
      <c r="AA57" s="4">
        <v>47</v>
      </c>
      <c r="AB57" s="4">
        <v>118</v>
      </c>
      <c r="AC57" s="4">
        <v>107</v>
      </c>
      <c r="AD57" s="4">
        <v>168</v>
      </c>
      <c r="AE57" s="4">
        <v>37</v>
      </c>
      <c r="AF57" s="4">
        <v>365</v>
      </c>
    </row>
    <row r="58" spans="1:32" x14ac:dyDescent="0.25">
      <c r="A58" t="s">
        <v>98</v>
      </c>
      <c r="B58" t="s">
        <v>99</v>
      </c>
      <c r="C58" s="9">
        <f t="shared" si="0"/>
        <v>41.114457831325304</v>
      </c>
      <c r="D58">
        <f t="shared" si="3"/>
        <v>25</v>
      </c>
      <c r="E58" s="9">
        <f t="shared" si="1"/>
        <v>40.54054054054054</v>
      </c>
      <c r="F58">
        <f t="shared" si="3"/>
        <v>9</v>
      </c>
      <c r="G58" s="15">
        <f t="shared" si="2"/>
        <v>40.961857379767828</v>
      </c>
      <c r="H58">
        <f t="shared" si="3"/>
        <v>18</v>
      </c>
      <c r="J58" s="4">
        <v>1809</v>
      </c>
      <c r="K58" s="4">
        <v>1328</v>
      </c>
      <c r="L58" s="4">
        <v>13</v>
      </c>
      <c r="M58" s="4">
        <v>7</v>
      </c>
      <c r="N58" s="4">
        <v>131</v>
      </c>
      <c r="O58" s="4">
        <v>90</v>
      </c>
      <c r="P58" s="4">
        <v>52</v>
      </c>
      <c r="Q58" s="4">
        <v>218</v>
      </c>
      <c r="R58" s="4">
        <v>114</v>
      </c>
      <c r="S58" s="4">
        <v>88</v>
      </c>
      <c r="T58" s="4">
        <v>69</v>
      </c>
      <c r="U58" s="4">
        <v>546</v>
      </c>
      <c r="V58" s="4">
        <v>481</v>
      </c>
      <c r="W58" s="4">
        <v>3</v>
      </c>
      <c r="X58" s="4">
        <v>0</v>
      </c>
      <c r="Y58" s="4">
        <v>43</v>
      </c>
      <c r="Z58" s="4">
        <v>58</v>
      </c>
      <c r="AA58" s="4">
        <v>12</v>
      </c>
      <c r="AB58" s="4">
        <v>21</v>
      </c>
      <c r="AC58" s="4">
        <v>100</v>
      </c>
      <c r="AD58" s="4">
        <v>30</v>
      </c>
      <c r="AE58" s="4">
        <v>19</v>
      </c>
      <c r="AF58" s="4">
        <v>195</v>
      </c>
    </row>
    <row r="59" spans="1:32" x14ac:dyDescent="0.25">
      <c r="A59" t="s">
        <v>100</v>
      </c>
      <c r="B59" t="s">
        <v>101</v>
      </c>
      <c r="C59" s="9">
        <f t="shared" si="0"/>
        <v>35.282051282051277</v>
      </c>
      <c r="D59">
        <f t="shared" si="3"/>
        <v>42</v>
      </c>
      <c r="E59" s="9">
        <f t="shared" si="1"/>
        <v>34.07821229050279</v>
      </c>
      <c r="F59">
        <f t="shared" si="3"/>
        <v>23</v>
      </c>
      <c r="G59" s="15">
        <f t="shared" si="2"/>
        <v>34.958739684921234</v>
      </c>
      <c r="H59">
        <f t="shared" si="3"/>
        <v>38</v>
      </c>
      <c r="J59" s="4">
        <v>2666</v>
      </c>
      <c r="K59" s="4">
        <v>1950</v>
      </c>
      <c r="L59" s="4">
        <v>53</v>
      </c>
      <c r="M59" s="4">
        <v>25</v>
      </c>
      <c r="N59" s="4">
        <v>60</v>
      </c>
      <c r="O59" s="4">
        <v>276</v>
      </c>
      <c r="P59" s="4">
        <v>129</v>
      </c>
      <c r="Q59" s="4">
        <v>364</v>
      </c>
      <c r="R59" s="4">
        <v>158</v>
      </c>
      <c r="S59" s="4">
        <v>157</v>
      </c>
      <c r="T59" s="4">
        <v>40</v>
      </c>
      <c r="U59" s="4">
        <v>688</v>
      </c>
      <c r="V59" s="4">
        <v>716</v>
      </c>
      <c r="W59" s="4">
        <v>0</v>
      </c>
      <c r="X59" s="4">
        <v>11</v>
      </c>
      <c r="Y59" s="4">
        <v>7</v>
      </c>
      <c r="Z59" s="4">
        <v>73</v>
      </c>
      <c r="AA59" s="4">
        <v>14</v>
      </c>
      <c r="AB59" s="4">
        <v>155</v>
      </c>
      <c r="AC59" s="4">
        <v>89</v>
      </c>
      <c r="AD59" s="4">
        <v>64</v>
      </c>
      <c r="AE59" s="4">
        <v>59</v>
      </c>
      <c r="AF59" s="4">
        <v>244</v>
      </c>
    </row>
    <row r="60" spans="1:32" x14ac:dyDescent="0.25">
      <c r="A60" t="s">
        <v>102</v>
      </c>
      <c r="B60" t="s">
        <v>103</v>
      </c>
      <c r="C60" s="9">
        <f t="shared" si="0"/>
        <v>16.735305129165106</v>
      </c>
      <c r="D60">
        <f t="shared" si="3"/>
        <v>84</v>
      </c>
      <c r="E60" s="9">
        <f t="shared" si="1"/>
        <v>20.891824938067714</v>
      </c>
      <c r="F60">
        <f t="shared" si="3"/>
        <v>67</v>
      </c>
      <c r="G60" s="15">
        <f t="shared" si="2"/>
        <v>18.031942297784649</v>
      </c>
      <c r="H60">
        <f t="shared" si="3"/>
        <v>84</v>
      </c>
      <c r="J60" s="4">
        <v>3882</v>
      </c>
      <c r="K60" s="4">
        <v>2671</v>
      </c>
      <c r="L60" s="4">
        <v>38</v>
      </c>
      <c r="M60" s="4">
        <v>54</v>
      </c>
      <c r="N60" s="4">
        <v>250</v>
      </c>
      <c r="O60" s="4">
        <v>218</v>
      </c>
      <c r="P60" s="4">
        <v>192</v>
      </c>
      <c r="Q60" s="4">
        <v>402</v>
      </c>
      <c r="R60" s="4">
        <v>284</v>
      </c>
      <c r="S60" s="4">
        <v>478</v>
      </c>
      <c r="T60" s="4">
        <v>308</v>
      </c>
      <c r="U60" s="4">
        <v>447</v>
      </c>
      <c r="V60" s="4">
        <v>1211</v>
      </c>
      <c r="W60" s="4">
        <v>0</v>
      </c>
      <c r="X60" s="4">
        <v>0</v>
      </c>
      <c r="Y60" s="4">
        <v>54</v>
      </c>
      <c r="Z60" s="4">
        <v>135</v>
      </c>
      <c r="AA60" s="4">
        <v>159</v>
      </c>
      <c r="AB60" s="4">
        <v>243</v>
      </c>
      <c r="AC60" s="4">
        <v>183</v>
      </c>
      <c r="AD60" s="4">
        <v>142</v>
      </c>
      <c r="AE60" s="4">
        <v>42</v>
      </c>
      <c r="AF60" s="4">
        <v>253</v>
      </c>
    </row>
    <row r="61" spans="1:32" x14ac:dyDescent="0.25">
      <c r="A61" t="s">
        <v>104</v>
      </c>
      <c r="B61" t="s">
        <v>105</v>
      </c>
      <c r="C61" s="9">
        <f t="shared" si="0"/>
        <v>30.76923076923077</v>
      </c>
      <c r="D61">
        <f t="shared" si="3"/>
        <v>58</v>
      </c>
      <c r="E61" s="9">
        <f t="shared" si="1"/>
        <v>74.698795180722882</v>
      </c>
      <c r="F61">
        <f t="shared" si="3"/>
        <v>1</v>
      </c>
      <c r="G61" s="15">
        <f t="shared" si="2"/>
        <v>42.763157894736842</v>
      </c>
      <c r="H61">
        <f t="shared" si="3"/>
        <v>12</v>
      </c>
      <c r="J61" s="4">
        <v>304</v>
      </c>
      <c r="K61" s="4">
        <v>221</v>
      </c>
      <c r="L61" s="4">
        <v>5</v>
      </c>
      <c r="M61" s="4">
        <v>0</v>
      </c>
      <c r="N61" s="4">
        <v>25</v>
      </c>
      <c r="O61" s="4">
        <v>24</v>
      </c>
      <c r="P61" s="4">
        <v>24</v>
      </c>
      <c r="Q61" s="4">
        <v>29</v>
      </c>
      <c r="R61" s="4">
        <v>14</v>
      </c>
      <c r="S61" s="4">
        <v>24</v>
      </c>
      <c r="T61" s="4">
        <v>8</v>
      </c>
      <c r="U61" s="4">
        <v>68</v>
      </c>
      <c r="V61" s="4">
        <v>83</v>
      </c>
      <c r="W61" s="4">
        <v>0</v>
      </c>
      <c r="X61" s="4">
        <v>0</v>
      </c>
      <c r="Y61" s="4">
        <v>0</v>
      </c>
      <c r="Z61" s="4">
        <v>0</v>
      </c>
      <c r="AA61" s="4">
        <v>4</v>
      </c>
      <c r="AB61" s="4">
        <v>4</v>
      </c>
      <c r="AC61" s="4">
        <v>7</v>
      </c>
      <c r="AD61" s="4">
        <v>4</v>
      </c>
      <c r="AE61" s="4">
        <v>2</v>
      </c>
      <c r="AF61" s="4">
        <v>62</v>
      </c>
    </row>
    <row r="62" spans="1:32" x14ac:dyDescent="0.25">
      <c r="A62" t="s">
        <v>106</v>
      </c>
      <c r="B62" t="s">
        <v>107</v>
      </c>
      <c r="C62" s="9">
        <f t="shared" si="0"/>
        <v>27.175843694493786</v>
      </c>
      <c r="D62">
        <f t="shared" si="3"/>
        <v>67</v>
      </c>
      <c r="E62" s="9">
        <f t="shared" si="1"/>
        <v>21.507760532150776</v>
      </c>
      <c r="F62">
        <f t="shared" si="3"/>
        <v>63</v>
      </c>
      <c r="G62" s="15">
        <f t="shared" si="2"/>
        <v>25.554850982878886</v>
      </c>
      <c r="H62">
        <f t="shared" si="3"/>
        <v>67</v>
      </c>
      <c r="J62" s="4">
        <v>1577</v>
      </c>
      <c r="K62" s="4">
        <v>1126</v>
      </c>
      <c r="L62" s="4">
        <v>2</v>
      </c>
      <c r="M62" s="4">
        <v>0</v>
      </c>
      <c r="N62" s="4">
        <v>103</v>
      </c>
      <c r="O62" s="4">
        <v>83</v>
      </c>
      <c r="P62" s="4">
        <v>29</v>
      </c>
      <c r="Q62" s="4">
        <v>97</v>
      </c>
      <c r="R62" s="4">
        <v>184</v>
      </c>
      <c r="S62" s="4">
        <v>212</v>
      </c>
      <c r="T62" s="4">
        <v>110</v>
      </c>
      <c r="U62" s="4">
        <v>306</v>
      </c>
      <c r="V62" s="4">
        <v>451</v>
      </c>
      <c r="W62" s="4">
        <v>4</v>
      </c>
      <c r="X62" s="4">
        <v>0</v>
      </c>
      <c r="Y62" s="4">
        <v>5</v>
      </c>
      <c r="Z62" s="4">
        <v>45</v>
      </c>
      <c r="AA62" s="4">
        <v>13</v>
      </c>
      <c r="AB62" s="4">
        <v>41</v>
      </c>
      <c r="AC62" s="4">
        <v>109</v>
      </c>
      <c r="AD62" s="4">
        <v>104</v>
      </c>
      <c r="AE62" s="4">
        <v>33</v>
      </c>
      <c r="AF62" s="4">
        <v>97</v>
      </c>
    </row>
    <row r="63" spans="1:32" x14ac:dyDescent="0.25">
      <c r="A63" t="s">
        <v>108</v>
      </c>
      <c r="B63" t="s">
        <v>109</v>
      </c>
      <c r="C63" s="9">
        <f t="shared" si="0"/>
        <v>36.630312147423844</v>
      </c>
      <c r="D63">
        <f t="shared" si="3"/>
        <v>38</v>
      </c>
      <c r="E63" s="9">
        <f t="shared" si="1"/>
        <v>32.793959007551244</v>
      </c>
      <c r="F63">
        <f t="shared" si="3"/>
        <v>27</v>
      </c>
      <c r="G63" s="15">
        <f t="shared" si="2"/>
        <v>35.638594534300054</v>
      </c>
      <c r="H63">
        <f t="shared" si="3"/>
        <v>36</v>
      </c>
      <c r="J63" s="4">
        <v>3586</v>
      </c>
      <c r="K63" s="4">
        <v>2659</v>
      </c>
      <c r="L63" s="4">
        <v>24</v>
      </c>
      <c r="M63" s="4">
        <v>79</v>
      </c>
      <c r="N63" s="4">
        <v>152</v>
      </c>
      <c r="O63" s="4">
        <v>188</v>
      </c>
      <c r="P63" s="4">
        <v>220</v>
      </c>
      <c r="Q63" s="4">
        <v>464</v>
      </c>
      <c r="R63" s="4">
        <v>225</v>
      </c>
      <c r="S63" s="4">
        <v>218</v>
      </c>
      <c r="T63" s="4">
        <v>115</v>
      </c>
      <c r="U63" s="4">
        <v>974</v>
      </c>
      <c r="V63" s="4">
        <v>927</v>
      </c>
      <c r="W63" s="4">
        <v>0</v>
      </c>
      <c r="X63" s="4">
        <v>23</v>
      </c>
      <c r="Y63" s="4">
        <v>35</v>
      </c>
      <c r="Z63" s="4">
        <v>31</v>
      </c>
      <c r="AA63" s="4">
        <v>94</v>
      </c>
      <c r="AB63" s="4">
        <v>200</v>
      </c>
      <c r="AC63" s="4">
        <v>108</v>
      </c>
      <c r="AD63" s="4">
        <v>93</v>
      </c>
      <c r="AE63" s="4">
        <v>39</v>
      </c>
      <c r="AF63" s="4">
        <v>304</v>
      </c>
    </row>
    <row r="64" spans="1:32" x14ac:dyDescent="0.25">
      <c r="A64" t="s">
        <v>110</v>
      </c>
      <c r="B64" t="s">
        <v>111</v>
      </c>
      <c r="C64" s="9">
        <f t="shared" si="0"/>
        <v>13.420047347465836</v>
      </c>
      <c r="D64">
        <f t="shared" si="3"/>
        <v>92</v>
      </c>
      <c r="E64" s="9">
        <f t="shared" si="1"/>
        <v>13.375350140056023</v>
      </c>
      <c r="F64">
        <f t="shared" si="3"/>
        <v>88</v>
      </c>
      <c r="G64" s="15">
        <f t="shared" si="2"/>
        <v>13.402078440204626</v>
      </c>
      <c r="H64">
        <f t="shared" si="3"/>
        <v>92</v>
      </c>
      <c r="J64" s="4">
        <v>124324</v>
      </c>
      <c r="K64" s="4">
        <v>74344</v>
      </c>
      <c r="L64" s="4">
        <v>2639</v>
      </c>
      <c r="M64" s="4">
        <v>2798</v>
      </c>
      <c r="N64" s="4">
        <v>12639</v>
      </c>
      <c r="O64" s="4">
        <v>10920</v>
      </c>
      <c r="P64" s="4">
        <v>6655</v>
      </c>
      <c r="Q64" s="4">
        <v>10721</v>
      </c>
      <c r="R64" s="4">
        <v>7324</v>
      </c>
      <c r="S64" s="4">
        <v>8584</v>
      </c>
      <c r="T64" s="4">
        <v>2087</v>
      </c>
      <c r="U64" s="4">
        <v>9977</v>
      </c>
      <c r="V64" s="4">
        <v>49980</v>
      </c>
      <c r="W64" s="4">
        <v>2275</v>
      </c>
      <c r="X64" s="4">
        <v>1820</v>
      </c>
      <c r="Y64" s="4">
        <v>5412</v>
      </c>
      <c r="Z64" s="4">
        <v>8279</v>
      </c>
      <c r="AA64" s="4">
        <v>6175</v>
      </c>
      <c r="AB64" s="4">
        <v>8819</v>
      </c>
      <c r="AC64" s="4">
        <v>4795</v>
      </c>
      <c r="AD64" s="4">
        <v>4347</v>
      </c>
      <c r="AE64" s="4">
        <v>1373</v>
      </c>
      <c r="AF64" s="4">
        <v>6685</v>
      </c>
    </row>
    <row r="65" spans="1:32" x14ac:dyDescent="0.25">
      <c r="A65" t="s">
        <v>112</v>
      </c>
      <c r="B65" t="s">
        <v>113</v>
      </c>
      <c r="C65" s="9">
        <f t="shared" si="0"/>
        <v>16.482412060301506</v>
      </c>
      <c r="D65">
        <f t="shared" si="3"/>
        <v>86</v>
      </c>
      <c r="E65" s="9">
        <f t="shared" si="1"/>
        <v>14.655523848348961</v>
      </c>
      <c r="F65">
        <f t="shared" si="3"/>
        <v>84</v>
      </c>
      <c r="G65" s="15">
        <f t="shared" si="2"/>
        <v>15.879106085083469</v>
      </c>
      <c r="H65">
        <f t="shared" si="3"/>
        <v>88</v>
      </c>
      <c r="J65" s="4">
        <v>14856</v>
      </c>
      <c r="K65" s="4">
        <v>9950</v>
      </c>
      <c r="L65" s="4">
        <v>123</v>
      </c>
      <c r="M65" s="4">
        <v>258</v>
      </c>
      <c r="N65" s="4">
        <v>1170</v>
      </c>
      <c r="O65" s="4">
        <v>984</v>
      </c>
      <c r="P65" s="4">
        <v>539</v>
      </c>
      <c r="Q65" s="4">
        <v>2228</v>
      </c>
      <c r="R65" s="4">
        <v>1086</v>
      </c>
      <c r="S65" s="4">
        <v>1090</v>
      </c>
      <c r="T65" s="4">
        <v>832</v>
      </c>
      <c r="U65" s="4">
        <v>1640</v>
      </c>
      <c r="V65" s="4">
        <v>4906</v>
      </c>
      <c r="W65" s="4">
        <v>30</v>
      </c>
      <c r="X65" s="4">
        <v>91</v>
      </c>
      <c r="Y65" s="4">
        <v>440</v>
      </c>
      <c r="Z65" s="4">
        <v>564</v>
      </c>
      <c r="AA65" s="4">
        <v>389</v>
      </c>
      <c r="AB65" s="4">
        <v>956</v>
      </c>
      <c r="AC65" s="4">
        <v>642</v>
      </c>
      <c r="AD65" s="4">
        <v>645</v>
      </c>
      <c r="AE65" s="4">
        <v>430</v>
      </c>
      <c r="AF65" s="4">
        <v>719</v>
      </c>
    </row>
    <row r="66" spans="1:32" x14ac:dyDescent="0.25">
      <c r="A66" t="s">
        <v>114</v>
      </c>
      <c r="B66" t="s">
        <v>115</v>
      </c>
      <c r="C66" s="9">
        <f t="shared" si="0"/>
        <v>26.171875</v>
      </c>
      <c r="D66">
        <f t="shared" si="3"/>
        <v>69</v>
      </c>
      <c r="E66" s="9">
        <f t="shared" si="1"/>
        <v>9.8901098901098905</v>
      </c>
      <c r="F66">
        <f t="shared" si="3"/>
        <v>92</v>
      </c>
      <c r="G66" s="15">
        <f t="shared" si="2"/>
        <v>21.902017291066283</v>
      </c>
      <c r="H66">
        <f t="shared" si="3"/>
        <v>76</v>
      </c>
      <c r="J66" s="4">
        <v>347</v>
      </c>
      <c r="K66" s="4">
        <v>256</v>
      </c>
      <c r="L66" s="4">
        <v>9</v>
      </c>
      <c r="M66" s="4">
        <v>0</v>
      </c>
      <c r="N66" s="4">
        <v>20</v>
      </c>
      <c r="O66" s="4">
        <v>36</v>
      </c>
      <c r="P66" s="4">
        <v>17</v>
      </c>
      <c r="Q66" s="4">
        <v>54</v>
      </c>
      <c r="R66" s="4">
        <v>13</v>
      </c>
      <c r="S66" s="4">
        <v>21</v>
      </c>
      <c r="T66" s="4">
        <v>19</v>
      </c>
      <c r="U66" s="4">
        <v>67</v>
      </c>
      <c r="V66" s="4">
        <v>91</v>
      </c>
      <c r="W66" s="4">
        <v>16</v>
      </c>
      <c r="X66" s="4">
        <v>1</v>
      </c>
      <c r="Y66" s="4">
        <v>5</v>
      </c>
      <c r="Z66" s="4">
        <v>22</v>
      </c>
      <c r="AA66" s="4">
        <v>7</v>
      </c>
      <c r="AB66" s="4">
        <v>18</v>
      </c>
      <c r="AC66" s="4">
        <v>7</v>
      </c>
      <c r="AD66" s="4">
        <v>2</v>
      </c>
      <c r="AE66" s="4">
        <v>4</v>
      </c>
      <c r="AF66" s="4">
        <v>9</v>
      </c>
    </row>
    <row r="67" spans="1:32" x14ac:dyDescent="0.25">
      <c r="A67" t="s">
        <v>116</v>
      </c>
      <c r="B67" t="s">
        <v>117</v>
      </c>
      <c r="C67" s="9">
        <f t="shared" si="0"/>
        <v>24</v>
      </c>
      <c r="D67">
        <f t="shared" si="3"/>
        <v>72</v>
      </c>
      <c r="E67" s="9">
        <f t="shared" si="1"/>
        <v>26.086956521739129</v>
      </c>
      <c r="F67">
        <f t="shared" si="3"/>
        <v>51</v>
      </c>
      <c r="G67" s="15">
        <f t="shared" si="2"/>
        <v>24.489795918367346</v>
      </c>
      <c r="H67">
        <f t="shared" si="3"/>
        <v>68</v>
      </c>
      <c r="J67" s="4">
        <v>294</v>
      </c>
      <c r="K67" s="4">
        <v>225</v>
      </c>
      <c r="L67" s="4">
        <v>9</v>
      </c>
      <c r="M67" s="4">
        <v>21</v>
      </c>
      <c r="N67" s="4">
        <v>39</v>
      </c>
      <c r="O67" s="4">
        <v>21</v>
      </c>
      <c r="P67" s="4">
        <v>23</v>
      </c>
      <c r="Q67" s="4">
        <v>18</v>
      </c>
      <c r="R67" s="4">
        <v>11</v>
      </c>
      <c r="S67" s="4">
        <v>16</v>
      </c>
      <c r="T67" s="4">
        <v>13</v>
      </c>
      <c r="U67" s="4">
        <v>54</v>
      </c>
      <c r="V67" s="4">
        <v>69</v>
      </c>
      <c r="W67" s="4">
        <v>1</v>
      </c>
      <c r="X67" s="4">
        <v>6</v>
      </c>
      <c r="Y67" s="4">
        <v>0</v>
      </c>
      <c r="Z67" s="4">
        <v>0</v>
      </c>
      <c r="AA67" s="4">
        <v>11</v>
      </c>
      <c r="AB67" s="4">
        <v>12</v>
      </c>
      <c r="AC67" s="4">
        <v>0</v>
      </c>
      <c r="AD67" s="4">
        <v>17</v>
      </c>
      <c r="AE67" s="4">
        <v>4</v>
      </c>
      <c r="AF67" s="4">
        <v>18</v>
      </c>
    </row>
    <row r="68" spans="1:32" x14ac:dyDescent="0.25">
      <c r="A68" t="s">
        <v>118</v>
      </c>
      <c r="B68" t="s">
        <v>119</v>
      </c>
      <c r="C68" s="9">
        <f t="shared" si="0"/>
        <v>22.302158273381295</v>
      </c>
      <c r="D68">
        <f t="shared" si="3"/>
        <v>77</v>
      </c>
      <c r="E68" s="9">
        <f t="shared" si="1"/>
        <v>21.153846153846153</v>
      </c>
      <c r="F68">
        <f t="shared" si="3"/>
        <v>66</v>
      </c>
      <c r="G68" s="15">
        <f t="shared" si="2"/>
        <v>21.98952879581152</v>
      </c>
      <c r="H68">
        <f t="shared" si="3"/>
        <v>74</v>
      </c>
      <c r="J68" s="4">
        <v>191</v>
      </c>
      <c r="K68" s="4">
        <v>139</v>
      </c>
      <c r="L68" s="4">
        <v>0</v>
      </c>
      <c r="M68" s="4">
        <v>0</v>
      </c>
      <c r="N68" s="4">
        <v>26</v>
      </c>
      <c r="O68" s="4">
        <v>10</v>
      </c>
      <c r="P68" s="4">
        <v>2</v>
      </c>
      <c r="Q68" s="4">
        <v>22</v>
      </c>
      <c r="R68" s="4">
        <v>10</v>
      </c>
      <c r="S68" s="4">
        <v>11</v>
      </c>
      <c r="T68" s="4">
        <v>27</v>
      </c>
      <c r="U68" s="4">
        <v>31</v>
      </c>
      <c r="V68" s="4">
        <v>52</v>
      </c>
      <c r="W68" s="4">
        <v>0</v>
      </c>
      <c r="X68" s="4">
        <v>3</v>
      </c>
      <c r="Y68" s="4">
        <v>3</v>
      </c>
      <c r="Z68" s="4">
        <v>10</v>
      </c>
      <c r="AA68" s="4">
        <v>0</v>
      </c>
      <c r="AB68" s="4">
        <v>13</v>
      </c>
      <c r="AC68" s="4">
        <v>5</v>
      </c>
      <c r="AD68" s="4">
        <v>4</v>
      </c>
      <c r="AE68" s="4">
        <v>3</v>
      </c>
      <c r="AF68" s="4">
        <v>11</v>
      </c>
    </row>
    <row r="69" spans="1:32" x14ac:dyDescent="0.25">
      <c r="A69" t="s">
        <v>120</v>
      </c>
      <c r="B69" t="s">
        <v>121</v>
      </c>
      <c r="C69" s="9">
        <f t="shared" si="0"/>
        <v>23.401287553648068</v>
      </c>
      <c r="D69">
        <f t="shared" si="3"/>
        <v>75</v>
      </c>
      <c r="E69" s="9">
        <f t="shared" si="1"/>
        <v>18.157625383828044</v>
      </c>
      <c r="F69">
        <f t="shared" si="3"/>
        <v>74</v>
      </c>
      <c r="G69" s="15">
        <f t="shared" si="2"/>
        <v>21.598028863076383</v>
      </c>
      <c r="H69">
        <f t="shared" si="3"/>
        <v>77</v>
      </c>
      <c r="J69" s="4">
        <v>14205</v>
      </c>
      <c r="K69" s="4">
        <v>9320</v>
      </c>
      <c r="L69" s="4">
        <v>138</v>
      </c>
      <c r="M69" s="4">
        <v>152</v>
      </c>
      <c r="N69" s="4">
        <v>1058</v>
      </c>
      <c r="O69" s="4">
        <v>900</v>
      </c>
      <c r="P69" s="4">
        <v>773</v>
      </c>
      <c r="Q69" s="4">
        <v>1750</v>
      </c>
      <c r="R69" s="4">
        <v>1026</v>
      </c>
      <c r="S69" s="4">
        <v>906</v>
      </c>
      <c r="T69" s="4">
        <v>436</v>
      </c>
      <c r="U69" s="4">
        <v>2181</v>
      </c>
      <c r="V69" s="4">
        <v>4885</v>
      </c>
      <c r="W69" s="4">
        <v>22</v>
      </c>
      <c r="X69" s="4">
        <v>28</v>
      </c>
      <c r="Y69" s="4">
        <v>173</v>
      </c>
      <c r="Z69" s="4">
        <v>745</v>
      </c>
      <c r="AA69" s="4">
        <v>802</v>
      </c>
      <c r="AB69" s="4">
        <v>1052</v>
      </c>
      <c r="AC69" s="4">
        <v>614</v>
      </c>
      <c r="AD69" s="4">
        <v>365</v>
      </c>
      <c r="AE69" s="4">
        <v>197</v>
      </c>
      <c r="AF69" s="4">
        <v>887</v>
      </c>
    </row>
    <row r="70" spans="1:32" x14ac:dyDescent="0.25">
      <c r="A70" t="s">
        <v>122</v>
      </c>
      <c r="B70" t="s">
        <v>123</v>
      </c>
      <c r="C70" s="9">
        <f t="shared" si="0"/>
        <v>36.754176610978526</v>
      </c>
      <c r="D70">
        <f t="shared" si="3"/>
        <v>37</v>
      </c>
      <c r="E70" s="9">
        <f t="shared" si="1"/>
        <v>26.542491268917345</v>
      </c>
      <c r="F70">
        <f t="shared" si="3"/>
        <v>47</v>
      </c>
      <c r="G70" s="15">
        <f t="shared" si="2"/>
        <v>34.153572487399941</v>
      </c>
      <c r="H70">
        <f t="shared" si="3"/>
        <v>40</v>
      </c>
      <c r="J70" s="4">
        <v>3373</v>
      </c>
      <c r="K70" s="4">
        <v>2514</v>
      </c>
      <c r="L70" s="4">
        <v>80</v>
      </c>
      <c r="M70" s="4">
        <v>38</v>
      </c>
      <c r="N70" s="4">
        <v>249</v>
      </c>
      <c r="O70" s="4">
        <v>156</v>
      </c>
      <c r="P70" s="4">
        <v>196</v>
      </c>
      <c r="Q70" s="4">
        <v>409</v>
      </c>
      <c r="R70" s="4">
        <v>180</v>
      </c>
      <c r="S70" s="4">
        <v>181</v>
      </c>
      <c r="T70" s="4">
        <v>101</v>
      </c>
      <c r="U70" s="4">
        <v>924</v>
      </c>
      <c r="V70" s="4">
        <v>859</v>
      </c>
      <c r="W70" s="4">
        <v>2</v>
      </c>
      <c r="X70" s="4">
        <v>40</v>
      </c>
      <c r="Y70" s="4">
        <v>102</v>
      </c>
      <c r="Z70" s="4">
        <v>94</v>
      </c>
      <c r="AA70" s="4">
        <v>58</v>
      </c>
      <c r="AB70" s="4">
        <v>120</v>
      </c>
      <c r="AC70" s="4">
        <v>97</v>
      </c>
      <c r="AD70" s="4">
        <v>100</v>
      </c>
      <c r="AE70" s="4">
        <v>18</v>
      </c>
      <c r="AF70" s="4">
        <v>228</v>
      </c>
    </row>
    <row r="71" spans="1:32" x14ac:dyDescent="0.25">
      <c r="A71" t="s">
        <v>124</v>
      </c>
      <c r="B71" t="s">
        <v>125</v>
      </c>
      <c r="C71" s="9">
        <f t="shared" si="0"/>
        <v>39.484978540772531</v>
      </c>
      <c r="D71">
        <f t="shared" si="3"/>
        <v>31</v>
      </c>
      <c r="E71" s="9">
        <f t="shared" si="1"/>
        <v>30.755395683453234</v>
      </c>
      <c r="F71">
        <f t="shared" si="3"/>
        <v>34</v>
      </c>
      <c r="G71" s="15">
        <f t="shared" si="2"/>
        <v>37.001023541453428</v>
      </c>
      <c r="H71">
        <f t="shared" si="3"/>
        <v>33</v>
      </c>
      <c r="J71" s="4">
        <v>1954</v>
      </c>
      <c r="K71" s="4">
        <v>1398</v>
      </c>
      <c r="L71" s="4">
        <v>6</v>
      </c>
      <c r="M71" s="4">
        <v>4</v>
      </c>
      <c r="N71" s="4">
        <v>83</v>
      </c>
      <c r="O71" s="4">
        <v>54</v>
      </c>
      <c r="P71" s="4">
        <v>132</v>
      </c>
      <c r="Q71" s="4">
        <v>245</v>
      </c>
      <c r="R71" s="4">
        <v>114</v>
      </c>
      <c r="S71" s="4">
        <v>83</v>
      </c>
      <c r="T71" s="4">
        <v>125</v>
      </c>
      <c r="U71" s="4">
        <v>552</v>
      </c>
      <c r="V71" s="4">
        <v>556</v>
      </c>
      <c r="W71" s="4">
        <v>0</v>
      </c>
      <c r="X71" s="4">
        <v>25</v>
      </c>
      <c r="Y71" s="4">
        <v>8</v>
      </c>
      <c r="Z71" s="4">
        <v>42</v>
      </c>
      <c r="AA71" s="4">
        <v>41</v>
      </c>
      <c r="AB71" s="4">
        <v>114</v>
      </c>
      <c r="AC71" s="4">
        <v>60</v>
      </c>
      <c r="AD71" s="4">
        <v>33</v>
      </c>
      <c r="AE71" s="4">
        <v>62</v>
      </c>
      <c r="AF71" s="4">
        <v>171</v>
      </c>
    </row>
    <row r="72" spans="1:32" x14ac:dyDescent="0.25">
      <c r="A72" t="s">
        <v>126</v>
      </c>
      <c r="B72" t="s">
        <v>127</v>
      </c>
      <c r="C72" s="9">
        <f t="shared" si="0"/>
        <v>44.131832797427649</v>
      </c>
      <c r="D72">
        <f t="shared" si="3"/>
        <v>12</v>
      </c>
      <c r="E72" s="9">
        <f t="shared" si="1"/>
        <v>50.993377483443716</v>
      </c>
      <c r="F72">
        <f t="shared" si="3"/>
        <v>4</v>
      </c>
      <c r="G72" s="15">
        <f t="shared" si="2"/>
        <v>45.472186287192756</v>
      </c>
      <c r="H72">
        <f t="shared" si="3"/>
        <v>5</v>
      </c>
      <c r="J72" s="4">
        <v>1546</v>
      </c>
      <c r="K72" s="4">
        <v>1244</v>
      </c>
      <c r="L72" s="4">
        <v>39</v>
      </c>
      <c r="M72" s="4">
        <v>0</v>
      </c>
      <c r="N72" s="4">
        <v>56</v>
      </c>
      <c r="O72" s="4">
        <v>62</v>
      </c>
      <c r="P72" s="4">
        <v>38</v>
      </c>
      <c r="Q72" s="4">
        <v>126</v>
      </c>
      <c r="R72" s="4">
        <v>103</v>
      </c>
      <c r="S72" s="4">
        <v>160</v>
      </c>
      <c r="T72" s="4">
        <v>111</v>
      </c>
      <c r="U72" s="4">
        <v>549</v>
      </c>
      <c r="V72" s="4">
        <v>302</v>
      </c>
      <c r="W72" s="4">
        <v>3</v>
      </c>
      <c r="X72" s="4">
        <v>19</v>
      </c>
      <c r="Y72" s="4">
        <v>0</v>
      </c>
      <c r="Z72" s="4">
        <v>3</v>
      </c>
      <c r="AA72" s="4">
        <v>28</v>
      </c>
      <c r="AB72" s="4">
        <v>56</v>
      </c>
      <c r="AC72" s="4">
        <v>23</v>
      </c>
      <c r="AD72" s="4">
        <v>6</v>
      </c>
      <c r="AE72" s="4">
        <v>10</v>
      </c>
      <c r="AF72" s="4">
        <v>154</v>
      </c>
    </row>
    <row r="73" spans="1:32" x14ac:dyDescent="0.25">
      <c r="A73" t="s">
        <v>128</v>
      </c>
      <c r="B73" t="s">
        <v>129</v>
      </c>
      <c r="C73" s="9">
        <f t="shared" si="0"/>
        <v>39.659143251957623</v>
      </c>
      <c r="D73">
        <f t="shared" si="3"/>
        <v>30</v>
      </c>
      <c r="E73" s="9">
        <f t="shared" si="1"/>
        <v>24.069478908188586</v>
      </c>
      <c r="F73">
        <f t="shared" si="3"/>
        <v>56</v>
      </c>
      <c r="G73" s="15">
        <f t="shared" si="2"/>
        <v>35.438360765871685</v>
      </c>
      <c r="H73">
        <f t="shared" si="3"/>
        <v>37</v>
      </c>
      <c r="J73" s="4">
        <v>2977</v>
      </c>
      <c r="K73" s="4">
        <v>2171</v>
      </c>
      <c r="L73" s="4">
        <v>23</v>
      </c>
      <c r="M73" s="4">
        <v>57</v>
      </c>
      <c r="N73" s="4">
        <v>245</v>
      </c>
      <c r="O73" s="4">
        <v>198</v>
      </c>
      <c r="P73" s="4">
        <v>133</v>
      </c>
      <c r="Q73" s="4">
        <v>231</v>
      </c>
      <c r="R73" s="4">
        <v>171</v>
      </c>
      <c r="S73" s="4">
        <v>125</v>
      </c>
      <c r="T73" s="4">
        <v>127</v>
      </c>
      <c r="U73" s="4">
        <v>861</v>
      </c>
      <c r="V73" s="4">
        <v>806</v>
      </c>
      <c r="W73" s="4">
        <v>9</v>
      </c>
      <c r="X73" s="4">
        <v>17</v>
      </c>
      <c r="Y73" s="4">
        <v>33</v>
      </c>
      <c r="Z73" s="4">
        <v>113</v>
      </c>
      <c r="AA73" s="4">
        <v>40</v>
      </c>
      <c r="AB73" s="4">
        <v>87</v>
      </c>
      <c r="AC73" s="4">
        <v>184</v>
      </c>
      <c r="AD73" s="4">
        <v>74</v>
      </c>
      <c r="AE73" s="4">
        <v>55</v>
      </c>
      <c r="AF73" s="4">
        <v>194</v>
      </c>
    </row>
    <row r="74" spans="1:32" x14ac:dyDescent="0.25">
      <c r="A74" t="s">
        <v>130</v>
      </c>
      <c r="B74" t="s">
        <v>131</v>
      </c>
      <c r="C74" s="9">
        <f t="shared" ref="C74:C113" si="4">U74/K74*100</f>
        <v>44.70338983050847</v>
      </c>
      <c r="D74">
        <f t="shared" si="3"/>
        <v>8</v>
      </c>
      <c r="E74" s="9">
        <f t="shared" ref="E74:E113" si="5">AF74/V74*100</f>
        <v>44.567627494456765</v>
      </c>
      <c r="F74">
        <f t="shared" si="3"/>
        <v>7</v>
      </c>
      <c r="G74" s="15">
        <f t="shared" ref="G74:G113" si="6">(U74+AF74)/J74*100</f>
        <v>44.670594536689876</v>
      </c>
      <c r="H74">
        <f t="shared" si="3"/>
        <v>7</v>
      </c>
      <c r="J74" s="4">
        <v>1867</v>
      </c>
      <c r="K74" s="4">
        <v>1416</v>
      </c>
      <c r="L74" s="4">
        <v>4</v>
      </c>
      <c r="M74" s="4">
        <v>20</v>
      </c>
      <c r="N74" s="4">
        <v>37</v>
      </c>
      <c r="O74" s="4">
        <v>36</v>
      </c>
      <c r="P74" s="4">
        <v>97</v>
      </c>
      <c r="Q74" s="4">
        <v>148</v>
      </c>
      <c r="R74" s="4">
        <v>182</v>
      </c>
      <c r="S74" s="4">
        <v>172</v>
      </c>
      <c r="T74" s="4">
        <v>87</v>
      </c>
      <c r="U74" s="4">
        <v>633</v>
      </c>
      <c r="V74" s="4">
        <v>451</v>
      </c>
      <c r="W74" s="4">
        <v>12</v>
      </c>
      <c r="X74" s="4">
        <v>0</v>
      </c>
      <c r="Y74" s="4">
        <v>0</v>
      </c>
      <c r="Z74" s="4">
        <v>13</v>
      </c>
      <c r="AA74" s="4">
        <v>21</v>
      </c>
      <c r="AB74" s="4">
        <v>88</v>
      </c>
      <c r="AC74" s="4">
        <v>40</v>
      </c>
      <c r="AD74" s="4">
        <v>60</v>
      </c>
      <c r="AE74" s="4">
        <v>16</v>
      </c>
      <c r="AF74" s="4">
        <v>201</v>
      </c>
    </row>
    <row r="75" spans="1:32" x14ac:dyDescent="0.25">
      <c r="A75" t="s">
        <v>132</v>
      </c>
      <c r="B75" t="s">
        <v>133</v>
      </c>
      <c r="C75" s="9">
        <f t="shared" si="4"/>
        <v>33.714788732394368</v>
      </c>
      <c r="D75">
        <f t="shared" ref="D75:H102" si="7">RANK(C75,C$10:C$102)</f>
        <v>45</v>
      </c>
      <c r="E75" s="9">
        <f t="shared" si="5"/>
        <v>32.756866734486266</v>
      </c>
      <c r="F75">
        <f t="shared" si="7"/>
        <v>28</v>
      </c>
      <c r="G75" s="15">
        <f t="shared" si="6"/>
        <v>33.425499231950845</v>
      </c>
      <c r="H75">
        <f t="shared" si="7"/>
        <v>43</v>
      </c>
      <c r="J75" s="4">
        <v>6510</v>
      </c>
      <c r="K75" s="4">
        <v>4544</v>
      </c>
      <c r="L75" s="4">
        <v>49</v>
      </c>
      <c r="M75" s="4">
        <v>72</v>
      </c>
      <c r="N75" s="4">
        <v>669</v>
      </c>
      <c r="O75" s="4">
        <v>490</v>
      </c>
      <c r="P75" s="4">
        <v>225</v>
      </c>
      <c r="Q75" s="4">
        <v>656</v>
      </c>
      <c r="R75" s="4">
        <v>318</v>
      </c>
      <c r="S75" s="4">
        <v>332</v>
      </c>
      <c r="T75" s="4">
        <v>201</v>
      </c>
      <c r="U75" s="4">
        <v>1532</v>
      </c>
      <c r="V75" s="4">
        <v>1966</v>
      </c>
      <c r="W75" s="4">
        <v>50</v>
      </c>
      <c r="X75" s="4">
        <v>28</v>
      </c>
      <c r="Y75" s="4">
        <v>174</v>
      </c>
      <c r="Z75" s="4">
        <v>330</v>
      </c>
      <c r="AA75" s="4">
        <v>28</v>
      </c>
      <c r="AB75" s="4">
        <v>221</v>
      </c>
      <c r="AC75" s="4">
        <v>216</v>
      </c>
      <c r="AD75" s="4">
        <v>156</v>
      </c>
      <c r="AE75" s="4">
        <v>119</v>
      </c>
      <c r="AF75" s="4">
        <v>644</v>
      </c>
    </row>
    <row r="76" spans="1:32" x14ac:dyDescent="0.25">
      <c r="A76" t="s">
        <v>134</v>
      </c>
      <c r="B76" t="s">
        <v>135</v>
      </c>
      <c r="C76" s="9">
        <f t="shared" si="4"/>
        <v>46.712463199214916</v>
      </c>
      <c r="D76">
        <f t="shared" si="7"/>
        <v>2</v>
      </c>
      <c r="E76" s="9">
        <f t="shared" si="5"/>
        <v>35.960591133004925</v>
      </c>
      <c r="F76">
        <f t="shared" si="7"/>
        <v>19</v>
      </c>
      <c r="G76" s="15">
        <f t="shared" si="6"/>
        <v>44.926350245499179</v>
      </c>
      <c r="H76">
        <f t="shared" si="7"/>
        <v>6</v>
      </c>
      <c r="J76" s="4">
        <v>1222</v>
      </c>
      <c r="K76" s="4">
        <v>1019</v>
      </c>
      <c r="L76" s="4">
        <v>31</v>
      </c>
      <c r="M76" s="4">
        <v>6</v>
      </c>
      <c r="N76" s="4">
        <v>35</v>
      </c>
      <c r="O76" s="4">
        <v>50</v>
      </c>
      <c r="P76" s="4">
        <v>46</v>
      </c>
      <c r="Q76" s="4">
        <v>143</v>
      </c>
      <c r="R76" s="4">
        <v>59</v>
      </c>
      <c r="S76" s="4">
        <v>55</v>
      </c>
      <c r="T76" s="4">
        <v>118</v>
      </c>
      <c r="U76" s="4">
        <v>476</v>
      </c>
      <c r="V76" s="4">
        <v>203</v>
      </c>
      <c r="W76" s="4">
        <v>0</v>
      </c>
      <c r="X76" s="4">
        <v>0</v>
      </c>
      <c r="Y76" s="4">
        <v>12</v>
      </c>
      <c r="Z76" s="4">
        <v>8</v>
      </c>
      <c r="AA76" s="4">
        <v>15</v>
      </c>
      <c r="AB76" s="4">
        <v>7</v>
      </c>
      <c r="AC76" s="4">
        <v>30</v>
      </c>
      <c r="AD76" s="4">
        <v>16</v>
      </c>
      <c r="AE76" s="4">
        <v>42</v>
      </c>
      <c r="AF76" s="4">
        <v>73</v>
      </c>
    </row>
    <row r="77" spans="1:32" x14ac:dyDescent="0.25">
      <c r="A77" t="s">
        <v>136</v>
      </c>
      <c r="B77" t="s">
        <v>137</v>
      </c>
      <c r="C77" s="9">
        <f t="shared" si="4"/>
        <v>30.230125523012553</v>
      </c>
      <c r="D77">
        <f t="shared" si="7"/>
        <v>59</v>
      </c>
      <c r="E77" s="9">
        <f t="shared" si="5"/>
        <v>28.308823529411764</v>
      </c>
      <c r="F77">
        <f t="shared" si="7"/>
        <v>40</v>
      </c>
      <c r="G77" s="15">
        <f t="shared" si="6"/>
        <v>29.804560260586321</v>
      </c>
      <c r="H77">
        <f t="shared" si="7"/>
        <v>53</v>
      </c>
      <c r="J77" s="4">
        <v>1228</v>
      </c>
      <c r="K77" s="4">
        <v>956</v>
      </c>
      <c r="L77" s="4">
        <v>1</v>
      </c>
      <c r="M77" s="4">
        <v>28</v>
      </c>
      <c r="N77" s="4">
        <v>62</v>
      </c>
      <c r="O77" s="4">
        <v>36</v>
      </c>
      <c r="P77" s="4">
        <v>40</v>
      </c>
      <c r="Q77" s="4">
        <v>190</v>
      </c>
      <c r="R77" s="4">
        <v>87</v>
      </c>
      <c r="S77" s="4">
        <v>137</v>
      </c>
      <c r="T77" s="4">
        <v>86</v>
      </c>
      <c r="U77" s="4">
        <v>289</v>
      </c>
      <c r="V77" s="4">
        <v>272</v>
      </c>
      <c r="W77" s="4">
        <v>0</v>
      </c>
      <c r="X77" s="4">
        <v>0</v>
      </c>
      <c r="Y77" s="4">
        <v>4</v>
      </c>
      <c r="Z77" s="4">
        <v>21</v>
      </c>
      <c r="AA77" s="4">
        <v>18</v>
      </c>
      <c r="AB77" s="4">
        <v>51</v>
      </c>
      <c r="AC77" s="4">
        <v>24</v>
      </c>
      <c r="AD77" s="4">
        <v>48</v>
      </c>
      <c r="AE77" s="4">
        <v>29</v>
      </c>
      <c r="AF77" s="4">
        <v>77</v>
      </c>
    </row>
    <row r="78" spans="1:32" x14ac:dyDescent="0.25">
      <c r="A78" t="s">
        <v>138</v>
      </c>
      <c r="B78" t="s">
        <v>139</v>
      </c>
      <c r="C78" s="9">
        <f t="shared" si="4"/>
        <v>31.930074919728863</v>
      </c>
      <c r="D78">
        <f t="shared" si="7"/>
        <v>53</v>
      </c>
      <c r="E78" s="9">
        <f t="shared" si="5"/>
        <v>27.949183303085302</v>
      </c>
      <c r="F78">
        <f t="shared" si="7"/>
        <v>44</v>
      </c>
      <c r="G78" s="15">
        <f t="shared" si="6"/>
        <v>30.806658130601793</v>
      </c>
      <c r="H78">
        <f t="shared" si="7"/>
        <v>50</v>
      </c>
      <c r="J78" s="4">
        <v>3905</v>
      </c>
      <c r="K78" s="4">
        <v>2803</v>
      </c>
      <c r="L78" s="4">
        <v>22</v>
      </c>
      <c r="M78" s="4">
        <v>74</v>
      </c>
      <c r="N78" s="4">
        <v>170</v>
      </c>
      <c r="O78" s="4">
        <v>238</v>
      </c>
      <c r="P78" s="4">
        <v>194</v>
      </c>
      <c r="Q78" s="4">
        <v>473</v>
      </c>
      <c r="R78" s="4">
        <v>294</v>
      </c>
      <c r="S78" s="4">
        <v>323</v>
      </c>
      <c r="T78" s="4">
        <v>120</v>
      </c>
      <c r="U78" s="4">
        <v>895</v>
      </c>
      <c r="V78" s="4">
        <v>1102</v>
      </c>
      <c r="W78" s="4">
        <v>13</v>
      </c>
      <c r="X78" s="4">
        <v>15</v>
      </c>
      <c r="Y78" s="4">
        <v>41</v>
      </c>
      <c r="Z78" s="4">
        <v>87</v>
      </c>
      <c r="AA78" s="4">
        <v>44</v>
      </c>
      <c r="AB78" s="4">
        <v>324</v>
      </c>
      <c r="AC78" s="4">
        <v>130</v>
      </c>
      <c r="AD78" s="4">
        <v>98</v>
      </c>
      <c r="AE78" s="4">
        <v>42</v>
      </c>
      <c r="AF78" s="4">
        <v>308</v>
      </c>
    </row>
    <row r="79" spans="1:32" x14ac:dyDescent="0.25">
      <c r="A79" t="s">
        <v>140</v>
      </c>
      <c r="B79" t="s">
        <v>141</v>
      </c>
      <c r="C79" s="9">
        <f t="shared" si="4"/>
        <v>33.653007846556235</v>
      </c>
      <c r="D79">
        <f t="shared" si="7"/>
        <v>46</v>
      </c>
      <c r="E79" s="9">
        <f t="shared" si="5"/>
        <v>23.626373626373624</v>
      </c>
      <c r="F79">
        <f t="shared" si="7"/>
        <v>59</v>
      </c>
      <c r="G79" s="15">
        <f t="shared" si="6"/>
        <v>31.237590999338188</v>
      </c>
      <c r="H79">
        <f t="shared" si="7"/>
        <v>47</v>
      </c>
      <c r="J79" s="4">
        <v>3022</v>
      </c>
      <c r="K79" s="4">
        <v>2294</v>
      </c>
      <c r="L79" s="4">
        <v>10</v>
      </c>
      <c r="M79" s="4">
        <v>53</v>
      </c>
      <c r="N79" s="4">
        <v>197</v>
      </c>
      <c r="O79" s="4">
        <v>154</v>
      </c>
      <c r="P79" s="4">
        <v>208</v>
      </c>
      <c r="Q79" s="4">
        <v>366</v>
      </c>
      <c r="R79" s="4">
        <v>253</v>
      </c>
      <c r="S79" s="4">
        <v>129</v>
      </c>
      <c r="T79" s="4">
        <v>152</v>
      </c>
      <c r="U79" s="4">
        <v>772</v>
      </c>
      <c r="V79" s="4">
        <v>728</v>
      </c>
      <c r="W79" s="4">
        <v>0</v>
      </c>
      <c r="X79" s="4">
        <v>2</v>
      </c>
      <c r="Y79" s="4">
        <v>37</v>
      </c>
      <c r="Z79" s="4">
        <v>66</v>
      </c>
      <c r="AA79" s="4">
        <v>86</v>
      </c>
      <c r="AB79" s="4">
        <v>108</v>
      </c>
      <c r="AC79" s="4">
        <v>71</v>
      </c>
      <c r="AD79" s="4">
        <v>93</v>
      </c>
      <c r="AE79" s="4">
        <v>93</v>
      </c>
      <c r="AF79" s="4">
        <v>172</v>
      </c>
    </row>
    <row r="80" spans="1:32" x14ac:dyDescent="0.25">
      <c r="A80" t="s">
        <v>142</v>
      </c>
      <c r="B80" t="s">
        <v>143</v>
      </c>
      <c r="C80" s="9">
        <f t="shared" si="4"/>
        <v>16.640017055750985</v>
      </c>
      <c r="D80">
        <f t="shared" si="7"/>
        <v>85</v>
      </c>
      <c r="E80" s="9">
        <f t="shared" si="5"/>
        <v>16.404935501962985</v>
      </c>
      <c r="F80">
        <f t="shared" si="7"/>
        <v>78</v>
      </c>
      <c r="G80" s="15">
        <f t="shared" si="6"/>
        <v>16.575268401946396</v>
      </c>
      <c r="H80">
        <f t="shared" si="7"/>
        <v>86</v>
      </c>
      <c r="J80" s="4">
        <v>12947</v>
      </c>
      <c r="K80" s="4">
        <v>9381</v>
      </c>
      <c r="L80" s="4">
        <v>95</v>
      </c>
      <c r="M80" s="4">
        <v>380</v>
      </c>
      <c r="N80" s="4">
        <v>737</v>
      </c>
      <c r="O80" s="4">
        <v>854</v>
      </c>
      <c r="P80" s="4">
        <v>895</v>
      </c>
      <c r="Q80" s="4">
        <v>1909</v>
      </c>
      <c r="R80" s="4">
        <v>1481</v>
      </c>
      <c r="S80" s="4">
        <v>1123</v>
      </c>
      <c r="T80" s="4">
        <v>346</v>
      </c>
      <c r="U80" s="4">
        <v>1561</v>
      </c>
      <c r="V80" s="4">
        <v>3566</v>
      </c>
      <c r="W80" s="4">
        <v>34</v>
      </c>
      <c r="X80" s="4">
        <v>35</v>
      </c>
      <c r="Y80" s="4">
        <v>252</v>
      </c>
      <c r="Z80" s="4">
        <v>275</v>
      </c>
      <c r="AA80" s="4">
        <v>696</v>
      </c>
      <c r="AB80" s="4">
        <v>569</v>
      </c>
      <c r="AC80" s="4">
        <v>356</v>
      </c>
      <c r="AD80" s="4">
        <v>489</v>
      </c>
      <c r="AE80" s="4">
        <v>275</v>
      </c>
      <c r="AF80" s="4">
        <v>585</v>
      </c>
    </row>
    <row r="81" spans="1:32" x14ac:dyDescent="0.25">
      <c r="A81" t="s">
        <v>144</v>
      </c>
      <c r="B81" t="s">
        <v>145</v>
      </c>
      <c r="C81" s="9">
        <f t="shared" si="4"/>
        <v>39.296187683284458</v>
      </c>
      <c r="D81">
        <f t="shared" si="7"/>
        <v>32</v>
      </c>
      <c r="E81" s="9">
        <f t="shared" si="5"/>
        <v>32.853025936599423</v>
      </c>
      <c r="F81">
        <f t="shared" si="7"/>
        <v>26</v>
      </c>
      <c r="G81" s="15">
        <f t="shared" si="6"/>
        <v>38.20662768031189</v>
      </c>
      <c r="H81">
        <f t="shared" si="7"/>
        <v>30</v>
      </c>
      <c r="J81" s="4">
        <v>2052</v>
      </c>
      <c r="K81" s="4">
        <v>1705</v>
      </c>
      <c r="L81" s="4">
        <v>8</v>
      </c>
      <c r="M81" s="4">
        <v>21</v>
      </c>
      <c r="N81" s="4">
        <v>165</v>
      </c>
      <c r="O81" s="4">
        <v>111</v>
      </c>
      <c r="P81" s="4">
        <v>92</v>
      </c>
      <c r="Q81" s="4">
        <v>242</v>
      </c>
      <c r="R81" s="4">
        <v>234</v>
      </c>
      <c r="S81" s="4">
        <v>77</v>
      </c>
      <c r="T81" s="4">
        <v>85</v>
      </c>
      <c r="U81" s="4">
        <v>670</v>
      </c>
      <c r="V81" s="4">
        <v>347</v>
      </c>
      <c r="W81" s="4">
        <v>3</v>
      </c>
      <c r="X81" s="4">
        <v>0</v>
      </c>
      <c r="Y81" s="4">
        <v>0</v>
      </c>
      <c r="Z81" s="4">
        <v>22</v>
      </c>
      <c r="AA81" s="4">
        <v>33</v>
      </c>
      <c r="AB81" s="4">
        <v>57</v>
      </c>
      <c r="AC81" s="4">
        <v>57</v>
      </c>
      <c r="AD81" s="4">
        <v>32</v>
      </c>
      <c r="AE81" s="4">
        <v>29</v>
      </c>
      <c r="AF81" s="4">
        <v>114</v>
      </c>
    </row>
    <row r="82" spans="1:32" x14ac:dyDescent="0.25">
      <c r="A82" t="s">
        <v>146</v>
      </c>
      <c r="B82" t="s">
        <v>147</v>
      </c>
      <c r="C82" s="9">
        <f t="shared" si="4"/>
        <v>31.371359223300971</v>
      </c>
      <c r="D82">
        <f t="shared" si="7"/>
        <v>55</v>
      </c>
      <c r="E82" s="9">
        <f t="shared" si="5"/>
        <v>19.542109566639411</v>
      </c>
      <c r="F82">
        <f t="shared" si="7"/>
        <v>69</v>
      </c>
      <c r="G82" s="15">
        <f t="shared" si="6"/>
        <v>28.169949103784024</v>
      </c>
      <c r="H82">
        <f t="shared" si="7"/>
        <v>59</v>
      </c>
      <c r="J82" s="4">
        <v>4519</v>
      </c>
      <c r="K82" s="4">
        <v>3296</v>
      </c>
      <c r="L82" s="4">
        <v>68</v>
      </c>
      <c r="M82" s="4">
        <v>0</v>
      </c>
      <c r="N82" s="4">
        <v>182</v>
      </c>
      <c r="O82" s="4">
        <v>167</v>
      </c>
      <c r="P82" s="4">
        <v>276</v>
      </c>
      <c r="Q82" s="4">
        <v>475</v>
      </c>
      <c r="R82" s="4">
        <v>358</v>
      </c>
      <c r="S82" s="4">
        <v>546</v>
      </c>
      <c r="T82" s="4">
        <v>190</v>
      </c>
      <c r="U82" s="4">
        <v>1034</v>
      </c>
      <c r="V82" s="4">
        <v>1223</v>
      </c>
      <c r="W82" s="4">
        <v>16</v>
      </c>
      <c r="X82" s="4">
        <v>0</v>
      </c>
      <c r="Y82" s="4">
        <v>43</v>
      </c>
      <c r="Z82" s="4">
        <v>133</v>
      </c>
      <c r="AA82" s="4">
        <v>95</v>
      </c>
      <c r="AB82" s="4">
        <v>191</v>
      </c>
      <c r="AC82" s="4">
        <v>236</v>
      </c>
      <c r="AD82" s="4">
        <v>188</v>
      </c>
      <c r="AE82" s="4">
        <v>82</v>
      </c>
      <c r="AF82" s="4">
        <v>239</v>
      </c>
    </row>
    <row r="83" spans="1:32" x14ac:dyDescent="0.25">
      <c r="A83" t="s">
        <v>148</v>
      </c>
      <c r="B83" t="s">
        <v>149</v>
      </c>
      <c r="C83" s="9">
        <f t="shared" si="4"/>
        <v>51.760939167556032</v>
      </c>
      <c r="D83">
        <f t="shared" si="7"/>
        <v>1</v>
      </c>
      <c r="E83" s="9">
        <f t="shared" si="5"/>
        <v>40.089585666293395</v>
      </c>
      <c r="F83">
        <f t="shared" si="7"/>
        <v>10</v>
      </c>
      <c r="G83" s="15">
        <f t="shared" si="6"/>
        <v>48.947084233261343</v>
      </c>
      <c r="H83">
        <f t="shared" si="7"/>
        <v>2</v>
      </c>
      <c r="J83" s="4">
        <v>3704</v>
      </c>
      <c r="K83" s="4">
        <v>2811</v>
      </c>
      <c r="L83" s="4">
        <v>5</v>
      </c>
      <c r="M83" s="4">
        <v>9</v>
      </c>
      <c r="N83" s="4">
        <v>150</v>
      </c>
      <c r="O83" s="4">
        <v>100</v>
      </c>
      <c r="P83" s="4">
        <v>105</v>
      </c>
      <c r="Q83" s="4">
        <v>364</v>
      </c>
      <c r="R83" s="4">
        <v>170</v>
      </c>
      <c r="S83" s="4">
        <v>187</v>
      </c>
      <c r="T83" s="4">
        <v>266</v>
      </c>
      <c r="U83" s="4">
        <v>1455</v>
      </c>
      <c r="V83" s="4">
        <v>893</v>
      </c>
      <c r="W83" s="4">
        <v>0</v>
      </c>
      <c r="X83" s="4">
        <v>78</v>
      </c>
      <c r="Y83" s="4">
        <v>14</v>
      </c>
      <c r="Z83" s="4">
        <v>16</v>
      </c>
      <c r="AA83" s="4">
        <v>54</v>
      </c>
      <c r="AB83" s="4">
        <v>123</v>
      </c>
      <c r="AC83" s="4">
        <v>85</v>
      </c>
      <c r="AD83" s="4">
        <v>78</v>
      </c>
      <c r="AE83" s="4">
        <v>87</v>
      </c>
      <c r="AF83" s="4">
        <v>358</v>
      </c>
    </row>
    <row r="84" spans="1:32" x14ac:dyDescent="0.25">
      <c r="A84" t="s">
        <v>150</v>
      </c>
      <c r="B84" t="s">
        <v>151</v>
      </c>
      <c r="C84" s="9">
        <f t="shared" si="4"/>
        <v>16.297786720321934</v>
      </c>
      <c r="D84">
        <f t="shared" si="7"/>
        <v>87</v>
      </c>
      <c r="E84" s="9">
        <f t="shared" si="5"/>
        <v>15.873015873015872</v>
      </c>
      <c r="F84">
        <f t="shared" si="7"/>
        <v>80</v>
      </c>
      <c r="G84" s="15">
        <f t="shared" si="6"/>
        <v>16.211878009630816</v>
      </c>
      <c r="H84">
        <f t="shared" si="7"/>
        <v>87</v>
      </c>
      <c r="J84" s="4">
        <v>623</v>
      </c>
      <c r="K84" s="4">
        <v>497</v>
      </c>
      <c r="L84" s="4">
        <v>3</v>
      </c>
      <c r="M84" s="4">
        <v>10</v>
      </c>
      <c r="N84" s="4">
        <v>27</v>
      </c>
      <c r="O84" s="4">
        <v>32</v>
      </c>
      <c r="P84" s="4">
        <v>41</v>
      </c>
      <c r="Q84" s="4">
        <v>85</v>
      </c>
      <c r="R84" s="4">
        <v>49</v>
      </c>
      <c r="S84" s="4">
        <v>109</v>
      </c>
      <c r="T84" s="4">
        <v>60</v>
      </c>
      <c r="U84" s="4">
        <v>81</v>
      </c>
      <c r="V84" s="4">
        <v>126</v>
      </c>
      <c r="W84" s="4">
        <v>0</v>
      </c>
      <c r="X84" s="4">
        <v>0</v>
      </c>
      <c r="Y84" s="4">
        <v>2</v>
      </c>
      <c r="Z84" s="4">
        <v>0</v>
      </c>
      <c r="AA84" s="4">
        <v>20</v>
      </c>
      <c r="AB84" s="4">
        <v>34</v>
      </c>
      <c r="AC84" s="4">
        <v>23</v>
      </c>
      <c r="AD84" s="4">
        <v>11</v>
      </c>
      <c r="AE84" s="4">
        <v>16</v>
      </c>
      <c r="AF84" s="4">
        <v>20</v>
      </c>
    </row>
    <row r="85" spans="1:32" x14ac:dyDescent="0.25">
      <c r="A85" t="s">
        <v>152</v>
      </c>
      <c r="B85" t="s">
        <v>153</v>
      </c>
      <c r="C85" s="9">
        <f t="shared" si="4"/>
        <v>32.683328755836314</v>
      </c>
      <c r="D85">
        <f t="shared" si="7"/>
        <v>48</v>
      </c>
      <c r="E85" s="9">
        <f t="shared" si="5"/>
        <v>22.427440633245382</v>
      </c>
      <c r="F85">
        <f t="shared" si="7"/>
        <v>61</v>
      </c>
      <c r="G85" s="15">
        <f t="shared" si="6"/>
        <v>29.668411867364746</v>
      </c>
      <c r="H85">
        <f t="shared" si="7"/>
        <v>55</v>
      </c>
      <c r="J85" s="4">
        <v>5157</v>
      </c>
      <c r="K85" s="4">
        <v>3641</v>
      </c>
      <c r="L85" s="4">
        <v>31</v>
      </c>
      <c r="M85" s="4">
        <v>60</v>
      </c>
      <c r="N85" s="4">
        <v>349</v>
      </c>
      <c r="O85" s="4">
        <v>433</v>
      </c>
      <c r="P85" s="4">
        <v>150</v>
      </c>
      <c r="Q85" s="4">
        <v>632</v>
      </c>
      <c r="R85" s="4">
        <v>371</v>
      </c>
      <c r="S85" s="4">
        <v>257</v>
      </c>
      <c r="T85" s="4">
        <v>168</v>
      </c>
      <c r="U85" s="4">
        <v>1190</v>
      </c>
      <c r="V85" s="4">
        <v>1516</v>
      </c>
      <c r="W85" s="4">
        <v>0</v>
      </c>
      <c r="X85" s="4">
        <v>0</v>
      </c>
      <c r="Y85" s="4">
        <v>450</v>
      </c>
      <c r="Z85" s="4">
        <v>47</v>
      </c>
      <c r="AA85" s="4">
        <v>198</v>
      </c>
      <c r="AB85" s="4">
        <v>158</v>
      </c>
      <c r="AC85" s="4">
        <v>110</v>
      </c>
      <c r="AD85" s="4">
        <v>92</v>
      </c>
      <c r="AE85" s="4">
        <v>121</v>
      </c>
      <c r="AF85" s="4">
        <v>340</v>
      </c>
    </row>
    <row r="86" spans="1:32" x14ac:dyDescent="0.25">
      <c r="A86" t="s">
        <v>154</v>
      </c>
      <c r="B86" t="s">
        <v>155</v>
      </c>
      <c r="C86" s="9">
        <f t="shared" si="4"/>
        <v>2.4781628319359004</v>
      </c>
      <c r="D86">
        <f t="shared" si="7"/>
        <v>93</v>
      </c>
      <c r="E86" s="9">
        <f t="shared" si="5"/>
        <v>3.4643603323453669</v>
      </c>
      <c r="F86">
        <f t="shared" si="7"/>
        <v>93</v>
      </c>
      <c r="G86" s="15">
        <f t="shared" si="6"/>
        <v>2.784485360700272</v>
      </c>
      <c r="H86">
        <f t="shared" si="7"/>
        <v>93</v>
      </c>
      <c r="J86" s="4">
        <v>66260</v>
      </c>
      <c r="K86" s="4">
        <v>45679</v>
      </c>
      <c r="L86" s="4">
        <v>2120</v>
      </c>
      <c r="M86" s="4">
        <v>2474</v>
      </c>
      <c r="N86" s="4">
        <v>12765</v>
      </c>
      <c r="O86" s="4">
        <v>7088</v>
      </c>
      <c r="P86" s="4">
        <v>5708</v>
      </c>
      <c r="Q86" s="4">
        <v>6740</v>
      </c>
      <c r="R86" s="4">
        <v>4738</v>
      </c>
      <c r="S86" s="4">
        <v>2156</v>
      </c>
      <c r="T86" s="4">
        <v>758</v>
      </c>
      <c r="U86" s="4">
        <v>1132</v>
      </c>
      <c r="V86" s="4">
        <v>20581</v>
      </c>
      <c r="W86" s="4">
        <v>900</v>
      </c>
      <c r="X86" s="4">
        <v>1457</v>
      </c>
      <c r="Y86" s="4">
        <v>4234</v>
      </c>
      <c r="Z86" s="4">
        <v>3907</v>
      </c>
      <c r="AA86" s="4">
        <v>3056</v>
      </c>
      <c r="AB86" s="4">
        <v>3126</v>
      </c>
      <c r="AC86" s="4">
        <v>2010</v>
      </c>
      <c r="AD86" s="4">
        <v>877</v>
      </c>
      <c r="AE86" s="4">
        <v>301</v>
      </c>
      <c r="AF86" s="4">
        <v>713</v>
      </c>
    </row>
    <row r="87" spans="1:32" x14ac:dyDescent="0.25">
      <c r="A87" t="s">
        <v>156</v>
      </c>
      <c r="B87" t="s">
        <v>157</v>
      </c>
      <c r="C87" s="9">
        <f t="shared" si="4"/>
        <v>32.439355130329965</v>
      </c>
      <c r="D87">
        <f t="shared" si="7"/>
        <v>49</v>
      </c>
      <c r="E87" s="9">
        <f t="shared" si="5"/>
        <v>25.912017167381972</v>
      </c>
      <c r="F87">
        <f t="shared" si="7"/>
        <v>52</v>
      </c>
      <c r="G87" s="15">
        <f t="shared" si="6"/>
        <v>31.008116692153862</v>
      </c>
      <c r="H87">
        <f t="shared" si="7"/>
        <v>49</v>
      </c>
      <c r="J87" s="4">
        <v>8501</v>
      </c>
      <c r="K87" s="4">
        <v>6637</v>
      </c>
      <c r="L87" s="4">
        <v>145</v>
      </c>
      <c r="M87" s="4">
        <v>216</v>
      </c>
      <c r="N87" s="4">
        <v>720</v>
      </c>
      <c r="O87" s="4">
        <v>746</v>
      </c>
      <c r="P87" s="4">
        <v>390</v>
      </c>
      <c r="Q87" s="4">
        <v>1124</v>
      </c>
      <c r="R87" s="4">
        <v>555</v>
      </c>
      <c r="S87" s="4">
        <v>339</v>
      </c>
      <c r="T87" s="4">
        <v>249</v>
      </c>
      <c r="U87" s="4">
        <v>2153</v>
      </c>
      <c r="V87" s="4">
        <v>1864</v>
      </c>
      <c r="W87" s="4">
        <v>25</v>
      </c>
      <c r="X87" s="4">
        <v>2</v>
      </c>
      <c r="Y87" s="4">
        <v>267</v>
      </c>
      <c r="Z87" s="4">
        <v>200</v>
      </c>
      <c r="AA87" s="4">
        <v>131</v>
      </c>
      <c r="AB87" s="4">
        <v>313</v>
      </c>
      <c r="AC87" s="4">
        <v>160</v>
      </c>
      <c r="AD87" s="4">
        <v>161</v>
      </c>
      <c r="AE87" s="4">
        <v>122</v>
      </c>
      <c r="AF87" s="4">
        <v>483</v>
      </c>
    </row>
    <row r="88" spans="1:32" x14ac:dyDescent="0.25">
      <c r="A88" t="s">
        <v>158</v>
      </c>
      <c r="B88" t="s">
        <v>159</v>
      </c>
      <c r="C88" s="9">
        <f t="shared" si="4"/>
        <v>18.645442563114671</v>
      </c>
      <c r="D88">
        <f t="shared" si="7"/>
        <v>82</v>
      </c>
      <c r="E88" s="9">
        <f t="shared" si="5"/>
        <v>19.018278907373176</v>
      </c>
      <c r="F88">
        <f t="shared" si="7"/>
        <v>71</v>
      </c>
      <c r="G88" s="15">
        <f t="shared" si="6"/>
        <v>18.768666847678521</v>
      </c>
      <c r="H88">
        <f t="shared" si="7"/>
        <v>82</v>
      </c>
      <c r="J88" s="4">
        <v>14732</v>
      </c>
      <c r="K88" s="4">
        <v>9863</v>
      </c>
      <c r="L88" s="4">
        <v>80</v>
      </c>
      <c r="M88" s="4">
        <v>98</v>
      </c>
      <c r="N88" s="4">
        <v>711</v>
      </c>
      <c r="O88" s="4">
        <v>588</v>
      </c>
      <c r="P88" s="4">
        <v>749</v>
      </c>
      <c r="Q88" s="4">
        <v>2359</v>
      </c>
      <c r="R88" s="4">
        <v>1281</v>
      </c>
      <c r="S88" s="4">
        <v>1360</v>
      </c>
      <c r="T88" s="4">
        <v>798</v>
      </c>
      <c r="U88" s="4">
        <v>1839</v>
      </c>
      <c r="V88" s="4">
        <v>4869</v>
      </c>
      <c r="W88" s="4">
        <v>0</v>
      </c>
      <c r="X88" s="4">
        <v>106</v>
      </c>
      <c r="Y88" s="4">
        <v>196</v>
      </c>
      <c r="Z88" s="4">
        <v>397</v>
      </c>
      <c r="AA88" s="4">
        <v>299</v>
      </c>
      <c r="AB88" s="4">
        <v>842</v>
      </c>
      <c r="AC88" s="4">
        <v>839</v>
      </c>
      <c r="AD88" s="4">
        <v>718</v>
      </c>
      <c r="AE88" s="4">
        <v>546</v>
      </c>
      <c r="AF88" s="4">
        <v>926</v>
      </c>
    </row>
    <row r="89" spans="1:32" x14ac:dyDescent="0.25">
      <c r="A89" t="s">
        <v>160</v>
      </c>
      <c r="B89" t="s">
        <v>161</v>
      </c>
      <c r="C89" s="9">
        <f t="shared" si="4"/>
        <v>32.277144064216309</v>
      </c>
      <c r="D89">
        <f t="shared" si="7"/>
        <v>52</v>
      </c>
      <c r="E89" s="9">
        <f t="shared" si="5"/>
        <v>16.023579849946408</v>
      </c>
      <c r="F89">
        <f t="shared" si="7"/>
        <v>79</v>
      </c>
      <c r="G89" s="15">
        <f t="shared" si="6"/>
        <v>27.68181818181818</v>
      </c>
      <c r="H89">
        <f t="shared" si="7"/>
        <v>60</v>
      </c>
      <c r="J89" s="4">
        <v>6600</v>
      </c>
      <c r="K89" s="4">
        <v>4734</v>
      </c>
      <c r="L89" s="4">
        <v>81</v>
      </c>
      <c r="M89" s="4">
        <v>59</v>
      </c>
      <c r="N89" s="4">
        <v>612</v>
      </c>
      <c r="O89" s="4">
        <v>501</v>
      </c>
      <c r="P89" s="4">
        <v>318</v>
      </c>
      <c r="Q89" s="4">
        <v>761</v>
      </c>
      <c r="R89" s="4">
        <v>472</v>
      </c>
      <c r="S89" s="4">
        <v>287</v>
      </c>
      <c r="T89" s="4">
        <v>115</v>
      </c>
      <c r="U89" s="4">
        <v>1528</v>
      </c>
      <c r="V89" s="4">
        <v>1866</v>
      </c>
      <c r="W89" s="4">
        <v>9</v>
      </c>
      <c r="X89" s="4">
        <v>68</v>
      </c>
      <c r="Y89" s="4">
        <v>138</v>
      </c>
      <c r="Z89" s="4">
        <v>271</v>
      </c>
      <c r="AA89" s="4">
        <v>214</v>
      </c>
      <c r="AB89" s="4">
        <v>403</v>
      </c>
      <c r="AC89" s="4">
        <v>258</v>
      </c>
      <c r="AD89" s="4">
        <v>143</v>
      </c>
      <c r="AE89" s="4">
        <v>63</v>
      </c>
      <c r="AF89" s="4">
        <v>299</v>
      </c>
    </row>
    <row r="90" spans="1:32" x14ac:dyDescent="0.25">
      <c r="A90" t="s">
        <v>162</v>
      </c>
      <c r="B90" t="s">
        <v>163</v>
      </c>
      <c r="C90" s="9">
        <f t="shared" si="4"/>
        <v>38.04347826086957</v>
      </c>
      <c r="D90">
        <f t="shared" si="7"/>
        <v>35</v>
      </c>
      <c r="E90" s="9">
        <f t="shared" si="5"/>
        <v>36.248236953455567</v>
      </c>
      <c r="F90">
        <f t="shared" si="7"/>
        <v>18</v>
      </c>
      <c r="G90" s="15">
        <f t="shared" si="6"/>
        <v>37.48350197976243</v>
      </c>
      <c r="H90">
        <f t="shared" si="7"/>
        <v>32</v>
      </c>
      <c r="J90" s="4">
        <v>2273</v>
      </c>
      <c r="K90" s="4">
        <v>1564</v>
      </c>
      <c r="L90" s="4">
        <v>0</v>
      </c>
      <c r="M90" s="4">
        <v>3</v>
      </c>
      <c r="N90" s="4">
        <v>100</v>
      </c>
      <c r="O90" s="4">
        <v>90</v>
      </c>
      <c r="P90" s="4">
        <v>89</v>
      </c>
      <c r="Q90" s="4">
        <v>212</v>
      </c>
      <c r="R90" s="4">
        <v>108</v>
      </c>
      <c r="S90" s="4">
        <v>255</v>
      </c>
      <c r="T90" s="4">
        <v>112</v>
      </c>
      <c r="U90" s="4">
        <v>595</v>
      </c>
      <c r="V90" s="4">
        <v>709</v>
      </c>
      <c r="W90" s="4">
        <v>0</v>
      </c>
      <c r="X90" s="4">
        <v>0</v>
      </c>
      <c r="Y90" s="4">
        <v>27</v>
      </c>
      <c r="Z90" s="4">
        <v>55</v>
      </c>
      <c r="AA90" s="4">
        <v>57</v>
      </c>
      <c r="AB90" s="4">
        <v>93</v>
      </c>
      <c r="AC90" s="4">
        <v>77</v>
      </c>
      <c r="AD90" s="4">
        <v>49</v>
      </c>
      <c r="AE90" s="4">
        <v>94</v>
      </c>
      <c r="AF90" s="4">
        <v>257</v>
      </c>
    </row>
    <row r="91" spans="1:32" x14ac:dyDescent="0.25">
      <c r="A91" t="s">
        <v>164</v>
      </c>
      <c r="B91" t="s">
        <v>165</v>
      </c>
      <c r="C91" s="9">
        <f t="shared" si="4"/>
        <v>46.022727272727273</v>
      </c>
      <c r="D91">
        <f t="shared" si="7"/>
        <v>3</v>
      </c>
      <c r="E91" s="9">
        <f t="shared" si="5"/>
        <v>50.320512820512818</v>
      </c>
      <c r="F91">
        <f t="shared" si="7"/>
        <v>6</v>
      </c>
      <c r="G91" s="15">
        <f t="shared" si="6"/>
        <v>47.002923976608187</v>
      </c>
      <c r="H91">
        <f t="shared" si="7"/>
        <v>3</v>
      </c>
      <c r="J91" s="4">
        <v>1368</v>
      </c>
      <c r="K91" s="4">
        <v>1056</v>
      </c>
      <c r="L91" s="4">
        <v>4</v>
      </c>
      <c r="M91" s="4">
        <v>14</v>
      </c>
      <c r="N91" s="4">
        <v>87</v>
      </c>
      <c r="O91" s="4">
        <v>49</v>
      </c>
      <c r="P91" s="4">
        <v>57</v>
      </c>
      <c r="Q91" s="4">
        <v>105</v>
      </c>
      <c r="R91" s="4">
        <v>77</v>
      </c>
      <c r="S91" s="4">
        <v>80</v>
      </c>
      <c r="T91" s="4">
        <v>97</v>
      </c>
      <c r="U91" s="4">
        <v>486</v>
      </c>
      <c r="V91" s="4">
        <v>312</v>
      </c>
      <c r="W91" s="4">
        <v>2</v>
      </c>
      <c r="X91" s="4">
        <v>0</v>
      </c>
      <c r="Y91" s="4">
        <v>0</v>
      </c>
      <c r="Z91" s="4">
        <v>6</v>
      </c>
      <c r="AA91" s="4">
        <v>19</v>
      </c>
      <c r="AB91" s="4">
        <v>26</v>
      </c>
      <c r="AC91" s="4">
        <v>47</v>
      </c>
      <c r="AD91" s="4">
        <v>30</v>
      </c>
      <c r="AE91" s="4">
        <v>25</v>
      </c>
      <c r="AF91" s="4">
        <v>157</v>
      </c>
    </row>
    <row r="92" spans="1:32" x14ac:dyDescent="0.25">
      <c r="A92" t="s">
        <v>166</v>
      </c>
      <c r="B92" t="s">
        <v>167</v>
      </c>
      <c r="C92" s="9">
        <f t="shared" si="4"/>
        <v>43.622448979591837</v>
      </c>
      <c r="D92">
        <f t="shared" si="7"/>
        <v>15</v>
      </c>
      <c r="E92" s="9">
        <f t="shared" si="5"/>
        <v>63.157894736842103</v>
      </c>
      <c r="F92">
        <f t="shared" si="7"/>
        <v>2</v>
      </c>
      <c r="G92" s="15">
        <f t="shared" si="6"/>
        <v>49.080882352941174</v>
      </c>
      <c r="H92">
        <f t="shared" si="7"/>
        <v>1</v>
      </c>
      <c r="J92" s="4">
        <v>544</v>
      </c>
      <c r="K92" s="4">
        <v>392</v>
      </c>
      <c r="L92" s="4">
        <v>7</v>
      </c>
      <c r="M92" s="4">
        <v>16</v>
      </c>
      <c r="N92" s="4">
        <v>35</v>
      </c>
      <c r="O92" s="4">
        <v>24</v>
      </c>
      <c r="P92" s="4">
        <v>54</v>
      </c>
      <c r="Q92" s="4">
        <v>22</v>
      </c>
      <c r="R92" s="4">
        <v>15</v>
      </c>
      <c r="S92" s="4">
        <v>32</v>
      </c>
      <c r="T92" s="4">
        <v>16</v>
      </c>
      <c r="U92" s="4">
        <v>171</v>
      </c>
      <c r="V92" s="4">
        <v>152</v>
      </c>
      <c r="W92" s="4">
        <v>0</v>
      </c>
      <c r="X92" s="4">
        <v>0</v>
      </c>
      <c r="Y92" s="4">
        <v>13</v>
      </c>
      <c r="Z92" s="4">
        <v>4</v>
      </c>
      <c r="AA92" s="4">
        <v>0</v>
      </c>
      <c r="AB92" s="4">
        <v>10</v>
      </c>
      <c r="AC92" s="4">
        <v>12</v>
      </c>
      <c r="AD92" s="4">
        <v>5</v>
      </c>
      <c r="AE92" s="4">
        <v>12</v>
      </c>
      <c r="AF92" s="4">
        <v>96</v>
      </c>
    </row>
    <row r="93" spans="1:32" x14ac:dyDescent="0.25">
      <c r="A93" t="s">
        <v>168</v>
      </c>
      <c r="B93" t="s">
        <v>169</v>
      </c>
      <c r="C93" s="9">
        <f t="shared" si="4"/>
        <v>25.050403225806448</v>
      </c>
      <c r="D93">
        <f t="shared" si="7"/>
        <v>70</v>
      </c>
      <c r="E93" s="9">
        <f t="shared" si="5"/>
        <v>31.105990783410135</v>
      </c>
      <c r="F93">
        <f t="shared" si="7"/>
        <v>32</v>
      </c>
      <c r="G93" s="15">
        <f t="shared" si="6"/>
        <v>26.137303556658399</v>
      </c>
      <c r="H93">
        <f t="shared" si="7"/>
        <v>64</v>
      </c>
      <c r="J93" s="4">
        <v>2418</v>
      </c>
      <c r="K93" s="4">
        <v>1984</v>
      </c>
      <c r="L93" s="4">
        <v>52</v>
      </c>
      <c r="M93" s="4">
        <v>21</v>
      </c>
      <c r="N93" s="4">
        <v>200</v>
      </c>
      <c r="O93" s="4">
        <v>222</v>
      </c>
      <c r="P93" s="4">
        <v>232</v>
      </c>
      <c r="Q93" s="4">
        <v>362</v>
      </c>
      <c r="R93" s="4">
        <v>212</v>
      </c>
      <c r="S93" s="4">
        <v>137</v>
      </c>
      <c r="T93" s="4">
        <v>49</v>
      </c>
      <c r="U93" s="4">
        <v>497</v>
      </c>
      <c r="V93" s="4">
        <v>434</v>
      </c>
      <c r="W93" s="4">
        <v>9</v>
      </c>
      <c r="X93" s="4">
        <v>0</v>
      </c>
      <c r="Y93" s="4">
        <v>22</v>
      </c>
      <c r="Z93" s="4">
        <v>17</v>
      </c>
      <c r="AA93" s="4">
        <v>6</v>
      </c>
      <c r="AB93" s="4">
        <v>62</v>
      </c>
      <c r="AC93" s="4">
        <v>118</v>
      </c>
      <c r="AD93" s="4">
        <v>54</v>
      </c>
      <c r="AE93" s="4">
        <v>11</v>
      </c>
      <c r="AF93" s="4">
        <v>135</v>
      </c>
    </row>
    <row r="94" spans="1:32" x14ac:dyDescent="0.25">
      <c r="A94" t="s">
        <v>170</v>
      </c>
      <c r="B94" t="s">
        <v>171</v>
      </c>
      <c r="C94" s="9">
        <f t="shared" si="4"/>
        <v>41.066364152013612</v>
      </c>
      <c r="D94">
        <f t="shared" si="7"/>
        <v>26</v>
      </c>
      <c r="E94" s="9">
        <f t="shared" si="5"/>
        <v>28.066528066528068</v>
      </c>
      <c r="F94">
        <f t="shared" si="7"/>
        <v>43</v>
      </c>
      <c r="G94" s="15">
        <f t="shared" si="6"/>
        <v>38.279857397504458</v>
      </c>
      <c r="H94">
        <f t="shared" si="7"/>
        <v>29</v>
      </c>
      <c r="J94" s="4">
        <v>2244</v>
      </c>
      <c r="K94" s="4">
        <v>1763</v>
      </c>
      <c r="L94" s="4">
        <v>3</v>
      </c>
      <c r="M94" s="4">
        <v>52</v>
      </c>
      <c r="N94" s="4">
        <v>87</v>
      </c>
      <c r="O94" s="4">
        <v>87</v>
      </c>
      <c r="P94" s="4">
        <v>158</v>
      </c>
      <c r="Q94" s="4">
        <v>224</v>
      </c>
      <c r="R94" s="4">
        <v>127</v>
      </c>
      <c r="S94" s="4">
        <v>160</v>
      </c>
      <c r="T94" s="4">
        <v>141</v>
      </c>
      <c r="U94" s="4">
        <v>724</v>
      </c>
      <c r="V94" s="4">
        <v>481</v>
      </c>
      <c r="W94" s="4">
        <v>0</v>
      </c>
      <c r="X94" s="4">
        <v>6</v>
      </c>
      <c r="Y94" s="4">
        <v>0</v>
      </c>
      <c r="Z94" s="4">
        <v>30</v>
      </c>
      <c r="AA94" s="4">
        <v>43</v>
      </c>
      <c r="AB94" s="4">
        <v>79</v>
      </c>
      <c r="AC94" s="4">
        <v>97</v>
      </c>
      <c r="AD94" s="4">
        <v>67</v>
      </c>
      <c r="AE94" s="4">
        <v>24</v>
      </c>
      <c r="AF94" s="4">
        <v>135</v>
      </c>
    </row>
    <row r="95" spans="1:32" x14ac:dyDescent="0.25">
      <c r="A95" t="s">
        <v>172</v>
      </c>
      <c r="B95" t="s">
        <v>173</v>
      </c>
      <c r="C95" s="9">
        <f t="shared" si="4"/>
        <v>18.39622641509434</v>
      </c>
      <c r="D95">
        <f t="shared" si="7"/>
        <v>83</v>
      </c>
      <c r="E95" s="9">
        <f t="shared" si="5"/>
        <v>26.153846153846157</v>
      </c>
      <c r="F95">
        <f t="shared" si="7"/>
        <v>50</v>
      </c>
      <c r="G95" s="15">
        <f t="shared" si="6"/>
        <v>20.216606498194945</v>
      </c>
      <c r="H95">
        <f t="shared" si="7"/>
        <v>81</v>
      </c>
      <c r="J95" s="4">
        <v>277</v>
      </c>
      <c r="K95" s="4">
        <v>212</v>
      </c>
      <c r="L95" s="4">
        <v>0</v>
      </c>
      <c r="M95" s="4">
        <v>3</v>
      </c>
      <c r="N95" s="4">
        <v>48</v>
      </c>
      <c r="O95" s="4">
        <v>18</v>
      </c>
      <c r="P95" s="4">
        <v>41</v>
      </c>
      <c r="Q95" s="4">
        <v>19</v>
      </c>
      <c r="R95" s="4">
        <v>19</v>
      </c>
      <c r="S95" s="4">
        <v>17</v>
      </c>
      <c r="T95" s="4">
        <v>8</v>
      </c>
      <c r="U95" s="4">
        <v>39</v>
      </c>
      <c r="V95" s="4">
        <v>65</v>
      </c>
      <c r="W95" s="4">
        <v>0</v>
      </c>
      <c r="X95" s="4">
        <v>0</v>
      </c>
      <c r="Y95" s="4">
        <v>4</v>
      </c>
      <c r="Z95" s="4">
        <v>3</v>
      </c>
      <c r="AA95" s="4">
        <v>7</v>
      </c>
      <c r="AB95" s="4">
        <v>13</v>
      </c>
      <c r="AC95" s="4">
        <v>8</v>
      </c>
      <c r="AD95" s="4">
        <v>10</v>
      </c>
      <c r="AE95" s="4">
        <v>3</v>
      </c>
      <c r="AF95" s="4">
        <v>17</v>
      </c>
    </row>
    <row r="96" spans="1:32" x14ac:dyDescent="0.25">
      <c r="A96" t="s">
        <v>174</v>
      </c>
      <c r="B96" t="s">
        <v>175</v>
      </c>
      <c r="C96" s="9">
        <f t="shared" si="4"/>
        <v>28.700906344410875</v>
      </c>
      <c r="D96">
        <f t="shared" si="7"/>
        <v>64</v>
      </c>
      <c r="E96" s="9">
        <f t="shared" si="5"/>
        <v>13.615023474178404</v>
      </c>
      <c r="F96">
        <f t="shared" si="7"/>
        <v>86</v>
      </c>
      <c r="G96" s="15">
        <f t="shared" si="6"/>
        <v>22.794117647058822</v>
      </c>
      <c r="H96">
        <f t="shared" si="7"/>
        <v>72</v>
      </c>
      <c r="J96" s="4">
        <v>2176</v>
      </c>
      <c r="K96" s="4">
        <v>1324</v>
      </c>
      <c r="L96" s="4">
        <v>4</v>
      </c>
      <c r="M96" s="4">
        <v>29</v>
      </c>
      <c r="N96" s="4">
        <v>138</v>
      </c>
      <c r="O96" s="4">
        <v>125</v>
      </c>
      <c r="P96" s="4">
        <v>150</v>
      </c>
      <c r="Q96" s="4">
        <v>222</v>
      </c>
      <c r="R96" s="4">
        <v>106</v>
      </c>
      <c r="S96" s="4">
        <v>67</v>
      </c>
      <c r="T96" s="4">
        <v>103</v>
      </c>
      <c r="U96" s="4">
        <v>380</v>
      </c>
      <c r="V96" s="4">
        <v>852</v>
      </c>
      <c r="W96" s="4">
        <v>10</v>
      </c>
      <c r="X96" s="4">
        <v>9</v>
      </c>
      <c r="Y96" s="4">
        <v>80</v>
      </c>
      <c r="Z96" s="4">
        <v>129</v>
      </c>
      <c r="AA96" s="4">
        <v>122</v>
      </c>
      <c r="AB96" s="4">
        <v>213</v>
      </c>
      <c r="AC96" s="4">
        <v>73</v>
      </c>
      <c r="AD96" s="4">
        <v>51</v>
      </c>
      <c r="AE96" s="4">
        <v>49</v>
      </c>
      <c r="AF96" s="4">
        <v>116</v>
      </c>
    </row>
    <row r="97" spans="1:32" x14ac:dyDescent="0.25">
      <c r="A97" t="s">
        <v>176</v>
      </c>
      <c r="B97" t="s">
        <v>177</v>
      </c>
      <c r="C97" s="9">
        <f t="shared" si="4"/>
        <v>44.259927797833939</v>
      </c>
      <c r="D97">
        <f t="shared" si="7"/>
        <v>11</v>
      </c>
      <c r="E97" s="9">
        <f t="shared" si="5"/>
        <v>28.541666666666664</v>
      </c>
      <c r="F97">
        <f t="shared" si="7"/>
        <v>39</v>
      </c>
      <c r="G97" s="15">
        <f t="shared" si="6"/>
        <v>40.214477211796243</v>
      </c>
      <c r="H97">
        <f t="shared" si="7"/>
        <v>19</v>
      </c>
      <c r="J97" s="4">
        <v>1865</v>
      </c>
      <c r="K97" s="4">
        <v>1385</v>
      </c>
      <c r="L97" s="4">
        <v>15</v>
      </c>
      <c r="M97" s="4">
        <v>40</v>
      </c>
      <c r="N97" s="4">
        <v>55</v>
      </c>
      <c r="O97" s="4">
        <v>59</v>
      </c>
      <c r="P97" s="4">
        <v>56</v>
      </c>
      <c r="Q97" s="4">
        <v>208</v>
      </c>
      <c r="R97" s="4">
        <v>124</v>
      </c>
      <c r="S97" s="4">
        <v>107</v>
      </c>
      <c r="T97" s="4">
        <v>108</v>
      </c>
      <c r="U97" s="4">
        <v>613</v>
      </c>
      <c r="V97" s="4">
        <v>480</v>
      </c>
      <c r="W97" s="4">
        <v>0</v>
      </c>
      <c r="X97" s="4">
        <v>4</v>
      </c>
      <c r="Y97" s="4">
        <v>37</v>
      </c>
      <c r="Z97" s="4">
        <v>21</v>
      </c>
      <c r="AA97" s="4">
        <v>57</v>
      </c>
      <c r="AB97" s="4">
        <v>98</v>
      </c>
      <c r="AC97" s="4">
        <v>10</v>
      </c>
      <c r="AD97" s="4">
        <v>90</v>
      </c>
      <c r="AE97" s="4">
        <v>26</v>
      </c>
      <c r="AF97" s="4">
        <v>137</v>
      </c>
    </row>
    <row r="98" spans="1:32" x14ac:dyDescent="0.25">
      <c r="A98" t="s">
        <v>178</v>
      </c>
      <c r="B98" t="s">
        <v>179</v>
      </c>
      <c r="C98" s="9">
        <f t="shared" si="4"/>
        <v>21.857923497267759</v>
      </c>
      <c r="D98">
        <f t="shared" si="7"/>
        <v>78</v>
      </c>
      <c r="E98" s="9">
        <f t="shared" si="5"/>
        <v>19.662921348314608</v>
      </c>
      <c r="F98">
        <f t="shared" si="7"/>
        <v>68</v>
      </c>
      <c r="G98" s="15">
        <f t="shared" si="6"/>
        <v>21.380574221136225</v>
      </c>
      <c r="H98">
        <f t="shared" si="7"/>
        <v>78</v>
      </c>
      <c r="J98" s="4">
        <v>8185</v>
      </c>
      <c r="K98" s="4">
        <v>6405</v>
      </c>
      <c r="L98" s="4">
        <v>123</v>
      </c>
      <c r="M98" s="4">
        <v>184</v>
      </c>
      <c r="N98" s="4">
        <v>880</v>
      </c>
      <c r="O98" s="4">
        <v>997</v>
      </c>
      <c r="P98" s="4">
        <v>492</v>
      </c>
      <c r="Q98" s="4">
        <v>1267</v>
      </c>
      <c r="R98" s="4">
        <v>552</v>
      </c>
      <c r="S98" s="4">
        <v>279</v>
      </c>
      <c r="T98" s="4">
        <v>231</v>
      </c>
      <c r="U98" s="4">
        <v>1400</v>
      </c>
      <c r="V98" s="4">
        <v>1780</v>
      </c>
      <c r="W98" s="4">
        <v>23</v>
      </c>
      <c r="X98" s="4">
        <v>0</v>
      </c>
      <c r="Y98" s="4">
        <v>113</v>
      </c>
      <c r="Z98" s="4">
        <v>411</v>
      </c>
      <c r="AA98" s="4">
        <v>227</v>
      </c>
      <c r="AB98" s="4">
        <v>217</v>
      </c>
      <c r="AC98" s="4">
        <v>201</v>
      </c>
      <c r="AD98" s="4">
        <v>121</v>
      </c>
      <c r="AE98" s="4">
        <v>117</v>
      </c>
      <c r="AF98" s="4">
        <v>350</v>
      </c>
    </row>
    <row r="99" spans="1:32" x14ac:dyDescent="0.25">
      <c r="A99" t="s">
        <v>180</v>
      </c>
      <c r="B99" t="s">
        <v>181</v>
      </c>
      <c r="C99" s="9">
        <f t="shared" si="4"/>
        <v>36.080740117746011</v>
      </c>
      <c r="D99">
        <f t="shared" si="7"/>
        <v>40</v>
      </c>
      <c r="E99" s="9">
        <f t="shared" si="5"/>
        <v>12.255639097744361</v>
      </c>
      <c r="F99">
        <f t="shared" si="7"/>
        <v>90</v>
      </c>
      <c r="G99" s="15">
        <f t="shared" si="6"/>
        <v>27.535059331175837</v>
      </c>
      <c r="H99">
        <f t="shared" si="7"/>
        <v>61</v>
      </c>
      <c r="J99" s="4">
        <v>3708</v>
      </c>
      <c r="K99" s="4">
        <v>2378</v>
      </c>
      <c r="L99" s="4">
        <v>27</v>
      </c>
      <c r="M99" s="4">
        <v>117</v>
      </c>
      <c r="N99" s="4">
        <v>200</v>
      </c>
      <c r="O99" s="4">
        <v>200</v>
      </c>
      <c r="P99" s="4">
        <v>141</v>
      </c>
      <c r="Q99" s="4">
        <v>300</v>
      </c>
      <c r="R99" s="4">
        <v>245</v>
      </c>
      <c r="S99" s="4">
        <v>244</v>
      </c>
      <c r="T99" s="4">
        <v>46</v>
      </c>
      <c r="U99" s="4">
        <v>858</v>
      </c>
      <c r="V99" s="4">
        <v>1330</v>
      </c>
      <c r="W99" s="4">
        <v>99</v>
      </c>
      <c r="X99" s="4">
        <v>153</v>
      </c>
      <c r="Y99" s="4">
        <v>86</v>
      </c>
      <c r="Z99" s="4">
        <v>133</v>
      </c>
      <c r="AA99" s="4">
        <v>136</v>
      </c>
      <c r="AB99" s="4">
        <v>255</v>
      </c>
      <c r="AC99" s="4">
        <v>123</v>
      </c>
      <c r="AD99" s="4">
        <v>95</v>
      </c>
      <c r="AE99" s="4">
        <v>87</v>
      </c>
      <c r="AF99" s="4">
        <v>163</v>
      </c>
    </row>
    <row r="100" spans="1:32" x14ac:dyDescent="0.25">
      <c r="A100" t="s">
        <v>182</v>
      </c>
      <c r="B100" t="s">
        <v>183</v>
      </c>
      <c r="C100" s="9">
        <f t="shared" si="4"/>
        <v>45.75</v>
      </c>
      <c r="D100">
        <f t="shared" si="7"/>
        <v>6</v>
      </c>
      <c r="E100" s="9">
        <f t="shared" si="5"/>
        <v>30.944625407166125</v>
      </c>
      <c r="F100">
        <f t="shared" si="7"/>
        <v>33</v>
      </c>
      <c r="G100" s="15">
        <f t="shared" si="6"/>
        <v>42.733908427339088</v>
      </c>
      <c r="H100">
        <f t="shared" si="7"/>
        <v>13</v>
      </c>
      <c r="J100" s="4">
        <v>1507</v>
      </c>
      <c r="K100" s="4">
        <v>1200</v>
      </c>
      <c r="L100" s="4">
        <v>8</v>
      </c>
      <c r="M100" s="4">
        <v>47</v>
      </c>
      <c r="N100" s="4">
        <v>70</v>
      </c>
      <c r="O100" s="4">
        <v>64</v>
      </c>
      <c r="P100" s="4">
        <v>56</v>
      </c>
      <c r="Q100" s="4">
        <v>138</v>
      </c>
      <c r="R100" s="4">
        <v>114</v>
      </c>
      <c r="S100" s="4">
        <v>71</v>
      </c>
      <c r="T100" s="4">
        <v>83</v>
      </c>
      <c r="U100" s="4">
        <v>549</v>
      </c>
      <c r="V100" s="4">
        <v>307</v>
      </c>
      <c r="W100" s="4">
        <v>0</v>
      </c>
      <c r="X100" s="4">
        <v>9</v>
      </c>
      <c r="Y100" s="4">
        <v>12</v>
      </c>
      <c r="Z100" s="4">
        <v>21</v>
      </c>
      <c r="AA100" s="4">
        <v>15</v>
      </c>
      <c r="AB100" s="4">
        <v>40</v>
      </c>
      <c r="AC100" s="4">
        <v>65</v>
      </c>
      <c r="AD100" s="4">
        <v>35</v>
      </c>
      <c r="AE100" s="4">
        <v>15</v>
      </c>
      <c r="AF100" s="4">
        <v>95</v>
      </c>
    </row>
    <row r="101" spans="1:32" x14ac:dyDescent="0.25">
      <c r="A101" t="s">
        <v>184</v>
      </c>
      <c r="B101" t="s">
        <v>185</v>
      </c>
      <c r="C101" s="9">
        <f t="shared" si="4"/>
        <v>37.931034482758619</v>
      </c>
      <c r="D101">
        <f t="shared" si="7"/>
        <v>36</v>
      </c>
      <c r="E101" s="9">
        <f t="shared" si="5"/>
        <v>23.684210526315788</v>
      </c>
      <c r="F101">
        <f t="shared" si="7"/>
        <v>58</v>
      </c>
      <c r="G101" s="15">
        <f t="shared" si="6"/>
        <v>33.236994219653177</v>
      </c>
      <c r="H101">
        <f t="shared" si="7"/>
        <v>44</v>
      </c>
      <c r="J101" s="4">
        <v>346</v>
      </c>
      <c r="K101" s="4">
        <v>232</v>
      </c>
      <c r="L101" s="4">
        <v>5</v>
      </c>
      <c r="M101" s="4">
        <v>0</v>
      </c>
      <c r="N101" s="4">
        <v>29</v>
      </c>
      <c r="O101" s="4">
        <v>24</v>
      </c>
      <c r="P101" s="4">
        <v>7</v>
      </c>
      <c r="Q101" s="4">
        <v>20</v>
      </c>
      <c r="R101" s="4">
        <v>22</v>
      </c>
      <c r="S101" s="4">
        <v>12</v>
      </c>
      <c r="T101" s="4">
        <v>25</v>
      </c>
      <c r="U101" s="4">
        <v>88</v>
      </c>
      <c r="V101" s="4">
        <v>114</v>
      </c>
      <c r="W101" s="4">
        <v>0</v>
      </c>
      <c r="X101" s="4">
        <v>0</v>
      </c>
      <c r="Y101" s="4">
        <v>19</v>
      </c>
      <c r="Z101" s="4">
        <v>26</v>
      </c>
      <c r="AA101" s="4">
        <v>6</v>
      </c>
      <c r="AB101" s="4">
        <v>8</v>
      </c>
      <c r="AC101" s="4">
        <v>8</v>
      </c>
      <c r="AD101" s="4">
        <v>6</v>
      </c>
      <c r="AE101" s="4">
        <v>14</v>
      </c>
      <c r="AF101" s="4">
        <v>27</v>
      </c>
    </row>
    <row r="102" spans="1:32" x14ac:dyDescent="0.25">
      <c r="A102" t="s">
        <v>186</v>
      </c>
      <c r="B102" t="s">
        <v>187</v>
      </c>
      <c r="C102" s="9">
        <f t="shared" si="4"/>
        <v>35.499011857707508</v>
      </c>
      <c r="D102">
        <f t="shared" si="7"/>
        <v>41</v>
      </c>
      <c r="E102" s="9">
        <f t="shared" si="5"/>
        <v>23.009950248756219</v>
      </c>
      <c r="F102">
        <f t="shared" si="7"/>
        <v>60</v>
      </c>
      <c r="G102" s="15">
        <f t="shared" si="6"/>
        <v>31.948373408769449</v>
      </c>
      <c r="H102">
        <f t="shared" si="7"/>
        <v>46</v>
      </c>
      <c r="J102" s="4">
        <v>5656</v>
      </c>
      <c r="K102" s="4">
        <v>4048</v>
      </c>
      <c r="L102" s="4">
        <v>18</v>
      </c>
      <c r="M102" s="4">
        <v>75</v>
      </c>
      <c r="N102" s="4">
        <v>154</v>
      </c>
      <c r="O102" s="4">
        <v>260</v>
      </c>
      <c r="P102" s="4">
        <v>347</v>
      </c>
      <c r="Q102" s="4">
        <v>591</v>
      </c>
      <c r="R102" s="4">
        <v>542</v>
      </c>
      <c r="S102" s="4">
        <v>437</v>
      </c>
      <c r="T102" s="4">
        <v>187</v>
      </c>
      <c r="U102" s="4">
        <v>1437</v>
      </c>
      <c r="V102" s="4">
        <v>1608</v>
      </c>
      <c r="W102" s="4">
        <v>10</v>
      </c>
      <c r="X102" s="4">
        <v>23</v>
      </c>
      <c r="Y102" s="4">
        <v>122</v>
      </c>
      <c r="Z102" s="4">
        <v>117</v>
      </c>
      <c r="AA102" s="4">
        <v>99</v>
      </c>
      <c r="AB102" s="4">
        <v>328</v>
      </c>
      <c r="AC102" s="4">
        <v>161</v>
      </c>
      <c r="AD102" s="4">
        <v>230</v>
      </c>
      <c r="AE102" s="4">
        <v>148</v>
      </c>
      <c r="AF102" s="4">
        <v>370</v>
      </c>
    </row>
    <row r="103" spans="1:32" x14ac:dyDescent="0.25">
      <c r="G103" s="15"/>
    </row>
    <row r="104" spans="1:32" x14ac:dyDescent="0.25">
      <c r="B104" s="11" t="s">
        <v>223</v>
      </c>
      <c r="C104" s="9">
        <f t="shared" si="4"/>
        <v>12.66693376068376</v>
      </c>
      <c r="D104" s="10" t="s">
        <v>222</v>
      </c>
      <c r="E104" s="14">
        <f t="shared" si="5"/>
        <v>14.794908245863436</v>
      </c>
      <c r="F104" s="10" t="s">
        <v>222</v>
      </c>
      <c r="G104" s="15">
        <f t="shared" si="6"/>
        <v>13.469148038028116</v>
      </c>
      <c r="H104" s="10" t="s">
        <v>222</v>
      </c>
      <c r="J104" s="4">
        <f>J86+J64+J37</f>
        <v>408645</v>
      </c>
      <c r="K104" s="4">
        <f t="shared" ref="K104:AF104" si="8">K86+K64+K37</f>
        <v>254592</v>
      </c>
      <c r="L104" s="4">
        <f t="shared" si="8"/>
        <v>8906</v>
      </c>
      <c r="M104" s="4">
        <f t="shared" si="8"/>
        <v>9921</v>
      </c>
      <c r="N104" s="4">
        <f t="shared" si="8"/>
        <v>45369</v>
      </c>
      <c r="O104" s="4">
        <f t="shared" si="8"/>
        <v>34463</v>
      </c>
      <c r="P104" s="4">
        <f t="shared" si="8"/>
        <v>25369</v>
      </c>
      <c r="Q104" s="4">
        <f t="shared" si="8"/>
        <v>35576</v>
      </c>
      <c r="R104" s="4">
        <f t="shared" si="8"/>
        <v>30367</v>
      </c>
      <c r="S104" s="4">
        <f t="shared" si="8"/>
        <v>24882</v>
      </c>
      <c r="T104" s="4">
        <f t="shared" si="8"/>
        <v>7490</v>
      </c>
      <c r="U104" s="4">
        <f t="shared" si="8"/>
        <v>32249</v>
      </c>
      <c r="V104" s="4">
        <f t="shared" si="8"/>
        <v>154053</v>
      </c>
      <c r="W104" s="4">
        <f t="shared" si="8"/>
        <v>5858</v>
      </c>
      <c r="X104" s="4">
        <f t="shared" si="8"/>
        <v>6936</v>
      </c>
      <c r="Y104" s="4">
        <f t="shared" si="8"/>
        <v>17136</v>
      </c>
      <c r="Z104" s="4">
        <f t="shared" si="8"/>
        <v>22739</v>
      </c>
      <c r="AA104" s="4">
        <f t="shared" si="8"/>
        <v>18016</v>
      </c>
      <c r="AB104" s="4">
        <f t="shared" si="8"/>
        <v>25259</v>
      </c>
      <c r="AC104" s="4">
        <f t="shared" si="8"/>
        <v>17433</v>
      </c>
      <c r="AD104" s="4">
        <f t="shared" si="8"/>
        <v>12770</v>
      </c>
      <c r="AE104" s="4">
        <f t="shared" si="8"/>
        <v>5114</v>
      </c>
      <c r="AF104" s="4">
        <f t="shared" si="8"/>
        <v>22792</v>
      </c>
    </row>
    <row r="105" spans="1:32" x14ac:dyDescent="0.25">
      <c r="B105" s="11" t="s">
        <v>224</v>
      </c>
      <c r="C105" s="9">
        <f t="shared" si="4"/>
        <v>19.658162248355591</v>
      </c>
      <c r="D105" s="10" t="s">
        <v>222</v>
      </c>
      <c r="E105" s="14">
        <f t="shared" si="5"/>
        <v>17.087839010004046</v>
      </c>
      <c r="F105" s="10" t="s">
        <v>222</v>
      </c>
      <c r="G105" s="15">
        <f t="shared" si="6"/>
        <v>18.782149403162549</v>
      </c>
      <c r="H105" s="10" t="s">
        <v>222</v>
      </c>
      <c r="J105" s="4">
        <f>J10+J31+J33+J36+J49+J43+J65+J69+J88+J80+J19</f>
        <v>152219</v>
      </c>
      <c r="K105" s="4">
        <f t="shared" ref="K105:AF105" si="9">K10+K31+K33+K36+K49+K43+K65+K69+K88+K80+K19</f>
        <v>100340</v>
      </c>
      <c r="L105" s="4">
        <f t="shared" si="9"/>
        <v>1601</v>
      </c>
      <c r="M105" s="4">
        <f t="shared" si="9"/>
        <v>1894</v>
      </c>
      <c r="N105" s="4">
        <f t="shared" si="9"/>
        <v>9674</v>
      </c>
      <c r="O105" s="4">
        <f t="shared" si="9"/>
        <v>10185</v>
      </c>
      <c r="P105" s="4">
        <f t="shared" si="9"/>
        <v>8332</v>
      </c>
      <c r="Q105" s="4">
        <f t="shared" si="9"/>
        <v>19736</v>
      </c>
      <c r="R105" s="4">
        <f t="shared" si="9"/>
        <v>11861</v>
      </c>
      <c r="S105" s="4">
        <f t="shared" si="9"/>
        <v>11231</v>
      </c>
      <c r="T105" s="4">
        <f t="shared" si="9"/>
        <v>6101</v>
      </c>
      <c r="U105" s="4">
        <f t="shared" si="9"/>
        <v>19725</v>
      </c>
      <c r="V105" s="4">
        <f t="shared" si="9"/>
        <v>51879</v>
      </c>
      <c r="W105" s="4">
        <f t="shared" si="9"/>
        <v>951</v>
      </c>
      <c r="X105" s="4">
        <f t="shared" si="9"/>
        <v>1062</v>
      </c>
      <c r="Y105" s="4">
        <f t="shared" si="9"/>
        <v>3772</v>
      </c>
      <c r="Z105" s="4">
        <f t="shared" si="9"/>
        <v>6115</v>
      </c>
      <c r="AA105" s="4">
        <f t="shared" si="9"/>
        <v>5989</v>
      </c>
      <c r="AB105" s="4">
        <f t="shared" si="9"/>
        <v>9647</v>
      </c>
      <c r="AC105" s="4">
        <f t="shared" si="9"/>
        <v>5860</v>
      </c>
      <c r="AD105" s="4">
        <f t="shared" si="9"/>
        <v>5611</v>
      </c>
      <c r="AE105" s="4">
        <f t="shared" si="9"/>
        <v>4007</v>
      </c>
      <c r="AF105" s="4">
        <f t="shared" si="9"/>
        <v>8865</v>
      </c>
    </row>
    <row r="106" spans="1:32" x14ac:dyDescent="0.25">
      <c r="B106" s="11" t="s">
        <v>225</v>
      </c>
      <c r="C106" s="9">
        <f t="shared" si="4"/>
        <v>34.49133542764077</v>
      </c>
      <c r="D106" s="10" t="s">
        <v>222</v>
      </c>
      <c r="E106" s="14">
        <f t="shared" si="5"/>
        <v>27.377096868030641</v>
      </c>
      <c r="F106" s="10" t="s">
        <v>222</v>
      </c>
      <c r="G106" s="15">
        <f t="shared" si="6"/>
        <v>32.641494211142039</v>
      </c>
      <c r="H106" s="10" t="s">
        <v>222</v>
      </c>
      <c r="J106" s="4">
        <f>J9-J104-J105</f>
        <v>198312</v>
      </c>
      <c r="K106" s="4">
        <f t="shared" ref="K106:AF106" si="10">K9-K104-K105</f>
        <v>146747</v>
      </c>
      <c r="L106" s="4">
        <f t="shared" si="10"/>
        <v>1791</v>
      </c>
      <c r="M106" s="4">
        <f t="shared" si="10"/>
        <v>2606</v>
      </c>
      <c r="N106" s="4">
        <f t="shared" si="10"/>
        <v>11616</v>
      </c>
      <c r="O106" s="4">
        <f t="shared" si="10"/>
        <v>12358</v>
      </c>
      <c r="P106" s="4">
        <f t="shared" si="10"/>
        <v>9996</v>
      </c>
      <c r="Q106" s="4">
        <f t="shared" si="10"/>
        <v>22978</v>
      </c>
      <c r="R106" s="4">
        <f t="shared" si="10"/>
        <v>12805</v>
      </c>
      <c r="S106" s="4">
        <f t="shared" si="10"/>
        <v>13087</v>
      </c>
      <c r="T106" s="4">
        <f t="shared" si="10"/>
        <v>8895</v>
      </c>
      <c r="U106" s="4">
        <f t="shared" si="10"/>
        <v>50615</v>
      </c>
      <c r="V106" s="4">
        <f t="shared" si="10"/>
        <v>51565</v>
      </c>
      <c r="W106" s="4">
        <f t="shared" si="10"/>
        <v>648</v>
      </c>
      <c r="X106" s="4">
        <f t="shared" si="10"/>
        <v>807</v>
      </c>
      <c r="Y106" s="4">
        <f t="shared" si="10"/>
        <v>3428</v>
      </c>
      <c r="Z106" s="4">
        <f t="shared" si="10"/>
        <v>4850</v>
      </c>
      <c r="AA106" s="4">
        <f t="shared" si="10"/>
        <v>4505</v>
      </c>
      <c r="AB106" s="4">
        <f t="shared" si="10"/>
        <v>8425</v>
      </c>
      <c r="AC106" s="4">
        <f t="shared" si="10"/>
        <v>5985</v>
      </c>
      <c r="AD106" s="4">
        <f t="shared" si="10"/>
        <v>5158</v>
      </c>
      <c r="AE106" s="4">
        <f t="shared" si="10"/>
        <v>3642</v>
      </c>
      <c r="AF106" s="4">
        <f t="shared" si="10"/>
        <v>14117</v>
      </c>
    </row>
    <row r="107" spans="1:32" x14ac:dyDescent="0.25">
      <c r="B107" s="12"/>
      <c r="C107" s="9"/>
      <c r="D107" s="10"/>
      <c r="E107" s="9"/>
      <c r="F107" s="10"/>
      <c r="G107" s="15"/>
      <c r="H107" s="10"/>
    </row>
    <row r="108" spans="1:32" x14ac:dyDescent="0.25">
      <c r="B108" s="12" t="s">
        <v>226</v>
      </c>
      <c r="C108" s="9">
        <f t="shared" si="4"/>
        <v>30.016428068528516</v>
      </c>
      <c r="D108" s="10" t="s">
        <v>222</v>
      </c>
      <c r="E108" s="14">
        <f t="shared" si="5"/>
        <v>22.404483982105209</v>
      </c>
      <c r="F108" s="10" t="s">
        <v>222</v>
      </c>
      <c r="G108" s="15">
        <f t="shared" si="6"/>
        <v>27.919069411581347</v>
      </c>
      <c r="H108" s="10" t="s">
        <v>222</v>
      </c>
      <c r="J108" s="4">
        <f>J16+J22+J26+J28+J32+J75+J78+J82+J85+J89+J98+J99+J102</f>
        <v>70579</v>
      </c>
      <c r="K108" s="4">
        <f t="shared" ref="K108:AF108" si="11">K16+K22+K26+K28+K32+K75+K78+K82+K85+K89+K98+K99+K102</f>
        <v>51132</v>
      </c>
      <c r="L108" s="4">
        <f t="shared" si="11"/>
        <v>673</v>
      </c>
      <c r="M108" s="4">
        <f t="shared" si="11"/>
        <v>969</v>
      </c>
      <c r="N108" s="4">
        <f t="shared" si="11"/>
        <v>4985</v>
      </c>
      <c r="O108" s="4">
        <f t="shared" si="11"/>
        <v>5323</v>
      </c>
      <c r="P108" s="4">
        <f t="shared" si="11"/>
        <v>3655</v>
      </c>
      <c r="Q108" s="4">
        <f t="shared" si="11"/>
        <v>8584</v>
      </c>
      <c r="R108" s="4">
        <f t="shared" si="11"/>
        <v>4463</v>
      </c>
      <c r="S108" s="4">
        <f t="shared" si="11"/>
        <v>4734</v>
      </c>
      <c r="T108" s="4">
        <f t="shared" si="11"/>
        <v>2398</v>
      </c>
      <c r="U108" s="4">
        <f t="shared" si="11"/>
        <v>15348</v>
      </c>
      <c r="V108" s="4">
        <f t="shared" si="11"/>
        <v>19447</v>
      </c>
      <c r="W108" s="4">
        <f t="shared" si="11"/>
        <v>363</v>
      </c>
      <c r="X108" s="4">
        <f t="shared" si="11"/>
        <v>386</v>
      </c>
      <c r="Y108" s="4">
        <f t="shared" si="11"/>
        <v>1619</v>
      </c>
      <c r="Z108" s="4">
        <f t="shared" si="11"/>
        <v>2281</v>
      </c>
      <c r="AA108" s="4">
        <f t="shared" si="11"/>
        <v>1695</v>
      </c>
      <c r="AB108" s="4">
        <f t="shared" si="11"/>
        <v>3474</v>
      </c>
      <c r="AC108" s="4">
        <f t="shared" si="11"/>
        <v>2032</v>
      </c>
      <c r="AD108" s="4">
        <f t="shared" si="11"/>
        <v>1888</v>
      </c>
      <c r="AE108" s="4">
        <f t="shared" si="11"/>
        <v>1352</v>
      </c>
      <c r="AF108" s="4">
        <f t="shared" si="11"/>
        <v>4357</v>
      </c>
    </row>
    <row r="109" spans="1:32" x14ac:dyDescent="0.25">
      <c r="B109" s="12" t="s">
        <v>227</v>
      </c>
      <c r="C109" s="9">
        <f t="shared" si="4"/>
        <v>35.045640709907111</v>
      </c>
      <c r="D109" s="10" t="s">
        <v>222</v>
      </c>
      <c r="E109" s="14">
        <f t="shared" si="5"/>
        <v>27.946422071776954</v>
      </c>
      <c r="F109" s="10" t="s">
        <v>222</v>
      </c>
      <c r="G109" s="15">
        <f t="shared" si="6"/>
        <v>33.136963244216545</v>
      </c>
      <c r="H109" s="10" t="s">
        <v>222</v>
      </c>
      <c r="J109" s="4">
        <f>J21+J25+J29+J30+J50+J54+J57+J59+J60+J70+J73+J83+J87</f>
        <v>51094</v>
      </c>
      <c r="K109" s="4">
        <f t="shared" ref="K109:AF109" si="12">K21+K25+K29+K30+K50+K54+K57+K59+K60+K70+K73+K83+K87</f>
        <v>37357</v>
      </c>
      <c r="L109" s="4">
        <f t="shared" si="12"/>
        <v>551</v>
      </c>
      <c r="M109" s="4">
        <f t="shared" si="12"/>
        <v>643</v>
      </c>
      <c r="N109" s="4">
        <f t="shared" si="12"/>
        <v>2866</v>
      </c>
      <c r="O109" s="4">
        <f t="shared" si="12"/>
        <v>3184</v>
      </c>
      <c r="P109" s="4">
        <f t="shared" si="12"/>
        <v>2487</v>
      </c>
      <c r="Q109" s="4">
        <f t="shared" si="12"/>
        <v>5870</v>
      </c>
      <c r="R109" s="4">
        <f t="shared" si="12"/>
        <v>3151</v>
      </c>
      <c r="S109" s="4">
        <f t="shared" si="12"/>
        <v>3296</v>
      </c>
      <c r="T109" s="4">
        <f t="shared" si="12"/>
        <v>2217</v>
      </c>
      <c r="U109" s="4">
        <f t="shared" si="12"/>
        <v>13092</v>
      </c>
      <c r="V109" s="4">
        <f t="shared" si="12"/>
        <v>13737</v>
      </c>
      <c r="W109" s="4">
        <f t="shared" si="12"/>
        <v>114</v>
      </c>
      <c r="X109" s="4">
        <f t="shared" si="12"/>
        <v>253</v>
      </c>
      <c r="Y109" s="4">
        <f t="shared" si="12"/>
        <v>948</v>
      </c>
      <c r="Z109" s="4">
        <f t="shared" si="12"/>
        <v>1256</v>
      </c>
      <c r="AA109" s="4">
        <f t="shared" si="12"/>
        <v>1237</v>
      </c>
      <c r="AB109" s="4">
        <f t="shared" si="12"/>
        <v>2180</v>
      </c>
      <c r="AC109" s="4">
        <f t="shared" si="12"/>
        <v>1637</v>
      </c>
      <c r="AD109" s="4">
        <f t="shared" si="12"/>
        <v>1390</v>
      </c>
      <c r="AE109" s="4">
        <f t="shared" si="12"/>
        <v>883</v>
      </c>
      <c r="AF109" s="4">
        <f t="shared" si="12"/>
        <v>3839</v>
      </c>
    </row>
    <row r="110" spans="1:32" x14ac:dyDescent="0.25">
      <c r="B110" s="12" t="s">
        <v>228</v>
      </c>
      <c r="C110" s="9">
        <f t="shared" si="4"/>
        <v>38.063441930721957</v>
      </c>
      <c r="D110" s="10" t="s">
        <v>222</v>
      </c>
      <c r="E110" s="14">
        <f t="shared" si="5"/>
        <v>32.212610848158427</v>
      </c>
      <c r="F110" s="10" t="s">
        <v>222</v>
      </c>
      <c r="G110" s="15">
        <f t="shared" si="6"/>
        <v>36.660186067145972</v>
      </c>
      <c r="H110" s="10" t="s">
        <v>222</v>
      </c>
      <c r="J110" s="4">
        <f>J106-J108-J109</f>
        <v>76639</v>
      </c>
      <c r="K110" s="4">
        <f t="shared" ref="K110:AF110" si="13">K106-K108-K109</f>
        <v>58258</v>
      </c>
      <c r="L110" s="4">
        <f t="shared" si="13"/>
        <v>567</v>
      </c>
      <c r="M110" s="4">
        <f t="shared" si="13"/>
        <v>994</v>
      </c>
      <c r="N110" s="4">
        <f t="shared" si="13"/>
        <v>3765</v>
      </c>
      <c r="O110" s="4">
        <f t="shared" si="13"/>
        <v>3851</v>
      </c>
      <c r="P110" s="4">
        <f t="shared" si="13"/>
        <v>3854</v>
      </c>
      <c r="Q110" s="4">
        <f t="shared" si="13"/>
        <v>8524</v>
      </c>
      <c r="R110" s="4">
        <f t="shared" si="13"/>
        <v>5191</v>
      </c>
      <c r="S110" s="4">
        <f t="shared" si="13"/>
        <v>5057</v>
      </c>
      <c r="T110" s="4">
        <f t="shared" si="13"/>
        <v>4280</v>
      </c>
      <c r="U110" s="4">
        <f t="shared" si="13"/>
        <v>22175</v>
      </c>
      <c r="V110" s="4">
        <f t="shared" si="13"/>
        <v>18381</v>
      </c>
      <c r="W110" s="4">
        <f t="shared" si="13"/>
        <v>171</v>
      </c>
      <c r="X110" s="4">
        <f t="shared" si="13"/>
        <v>168</v>
      </c>
      <c r="Y110" s="4">
        <f t="shared" si="13"/>
        <v>861</v>
      </c>
      <c r="Z110" s="4">
        <f t="shared" si="13"/>
        <v>1313</v>
      </c>
      <c r="AA110" s="4">
        <f t="shared" si="13"/>
        <v>1573</v>
      </c>
      <c r="AB110" s="4">
        <f t="shared" si="13"/>
        <v>2771</v>
      </c>
      <c r="AC110" s="4">
        <f t="shared" si="13"/>
        <v>2316</v>
      </c>
      <c r="AD110" s="4">
        <f t="shared" si="13"/>
        <v>1880</v>
      </c>
      <c r="AE110" s="4">
        <f t="shared" si="13"/>
        <v>1407</v>
      </c>
      <c r="AF110" s="4">
        <f t="shared" si="13"/>
        <v>5921</v>
      </c>
    </row>
    <row r="111" spans="1:32" x14ac:dyDescent="0.25">
      <c r="B111" s="12"/>
      <c r="C111" s="9"/>
      <c r="D111" s="10"/>
      <c r="E111" s="9"/>
      <c r="F111" s="10"/>
      <c r="G111" s="15"/>
      <c r="H111" s="10"/>
    </row>
    <row r="112" spans="1:32" x14ac:dyDescent="0.25">
      <c r="B112" s="12" t="s">
        <v>229</v>
      </c>
      <c r="C112" s="9">
        <f t="shared" si="4"/>
        <v>26.671814671814669</v>
      </c>
      <c r="D112" s="10" t="s">
        <v>222</v>
      </c>
      <c r="E112" s="9">
        <f t="shared" si="5"/>
        <v>22.316191515482199</v>
      </c>
      <c r="F112" s="10" t="s">
        <v>222</v>
      </c>
      <c r="G112" s="15">
        <f t="shared" si="6"/>
        <v>25.710932562968313</v>
      </c>
      <c r="H112" s="10" t="s">
        <v>222</v>
      </c>
      <c r="J112" s="4">
        <f>J22+J87+J89+J98</f>
        <v>33231</v>
      </c>
      <c r="K112" s="4">
        <f t="shared" ref="K112:AF112" si="14">K22+K87+K89+K98</f>
        <v>25900</v>
      </c>
      <c r="L112" s="4">
        <f t="shared" si="14"/>
        <v>519</v>
      </c>
      <c r="M112" s="4">
        <f t="shared" si="14"/>
        <v>681</v>
      </c>
      <c r="N112" s="4">
        <f t="shared" si="14"/>
        <v>3332</v>
      </c>
      <c r="O112" s="4">
        <f t="shared" si="14"/>
        <v>3593</v>
      </c>
      <c r="P112" s="4">
        <f t="shared" si="14"/>
        <v>1942</v>
      </c>
      <c r="Q112" s="4">
        <f t="shared" si="14"/>
        <v>4610</v>
      </c>
      <c r="R112" s="4">
        <f t="shared" si="14"/>
        <v>2158</v>
      </c>
      <c r="S112" s="4">
        <f t="shared" si="14"/>
        <v>1312</v>
      </c>
      <c r="T112" s="4">
        <f t="shared" si="14"/>
        <v>845</v>
      </c>
      <c r="U112" s="4">
        <f t="shared" si="14"/>
        <v>6908</v>
      </c>
      <c r="V112" s="4">
        <f t="shared" si="14"/>
        <v>7331</v>
      </c>
      <c r="W112" s="4">
        <f t="shared" si="14"/>
        <v>84</v>
      </c>
      <c r="X112" s="4">
        <f t="shared" si="14"/>
        <v>70</v>
      </c>
      <c r="Y112" s="4">
        <f t="shared" si="14"/>
        <v>610</v>
      </c>
      <c r="Z112" s="4">
        <f t="shared" si="14"/>
        <v>1054</v>
      </c>
      <c r="AA112" s="4">
        <f t="shared" si="14"/>
        <v>775</v>
      </c>
      <c r="AB112" s="4">
        <f t="shared" si="14"/>
        <v>1230</v>
      </c>
      <c r="AC112" s="4">
        <f t="shared" si="14"/>
        <v>859</v>
      </c>
      <c r="AD112" s="4">
        <f t="shared" si="14"/>
        <v>593</v>
      </c>
      <c r="AE112" s="4">
        <f t="shared" si="14"/>
        <v>420</v>
      </c>
      <c r="AF112" s="4">
        <f t="shared" si="14"/>
        <v>1636</v>
      </c>
    </row>
    <row r="113" spans="2:32" x14ac:dyDescent="0.25">
      <c r="B113" s="12" t="s">
        <v>230</v>
      </c>
      <c r="C113" s="9">
        <f t="shared" si="4"/>
        <v>36.167219707564108</v>
      </c>
      <c r="D113" s="10" t="s">
        <v>222</v>
      </c>
      <c r="E113" s="9">
        <f t="shared" si="5"/>
        <v>28.215852059501739</v>
      </c>
      <c r="F113" s="10" t="s">
        <v>222</v>
      </c>
      <c r="G113" s="15">
        <f t="shared" si="6"/>
        <v>34.036624444969441</v>
      </c>
      <c r="H113" s="10" t="s">
        <v>222</v>
      </c>
      <c r="J113" s="4">
        <f>J106-J112</f>
        <v>165081</v>
      </c>
      <c r="K113" s="4">
        <f t="shared" ref="K113:AF113" si="15">K106-K112</f>
        <v>120847</v>
      </c>
      <c r="L113" s="4">
        <f t="shared" si="15"/>
        <v>1272</v>
      </c>
      <c r="M113" s="4">
        <f t="shared" si="15"/>
        <v>1925</v>
      </c>
      <c r="N113" s="4">
        <f t="shared" si="15"/>
        <v>8284</v>
      </c>
      <c r="O113" s="4">
        <f t="shared" si="15"/>
        <v>8765</v>
      </c>
      <c r="P113" s="4">
        <f t="shared" si="15"/>
        <v>8054</v>
      </c>
      <c r="Q113" s="4">
        <f t="shared" si="15"/>
        <v>18368</v>
      </c>
      <c r="R113" s="4">
        <f t="shared" si="15"/>
        <v>10647</v>
      </c>
      <c r="S113" s="4">
        <f t="shared" si="15"/>
        <v>11775</v>
      </c>
      <c r="T113" s="4">
        <f t="shared" si="15"/>
        <v>8050</v>
      </c>
      <c r="U113" s="4">
        <f t="shared" si="15"/>
        <v>43707</v>
      </c>
      <c r="V113" s="4">
        <f t="shared" si="15"/>
        <v>44234</v>
      </c>
      <c r="W113" s="4">
        <f t="shared" si="15"/>
        <v>564</v>
      </c>
      <c r="X113" s="4">
        <f t="shared" si="15"/>
        <v>737</v>
      </c>
      <c r="Y113" s="4">
        <f t="shared" si="15"/>
        <v>2818</v>
      </c>
      <c r="Z113" s="4">
        <f t="shared" si="15"/>
        <v>3796</v>
      </c>
      <c r="AA113" s="4">
        <f t="shared" si="15"/>
        <v>3730</v>
      </c>
      <c r="AB113" s="4">
        <f t="shared" si="15"/>
        <v>7195</v>
      </c>
      <c r="AC113" s="4">
        <f t="shared" si="15"/>
        <v>5126</v>
      </c>
      <c r="AD113" s="4">
        <f t="shared" si="15"/>
        <v>4565</v>
      </c>
      <c r="AE113" s="4">
        <f t="shared" si="15"/>
        <v>3222</v>
      </c>
      <c r="AF113" s="4">
        <f t="shared" si="15"/>
        <v>12481</v>
      </c>
    </row>
  </sheetData>
  <sortState ref="A10:BB103">
    <sortCondition ref="A10:A10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workbookViewId="0">
      <pane ySplit="7" topLeftCell="A8" activePane="bottomLeft" state="frozen"/>
      <selection pane="bottomLeft" activeCell="K3" sqref="K3"/>
    </sheetView>
  </sheetViews>
  <sheetFormatPr defaultRowHeight="13.8" x14ac:dyDescent="0.25"/>
  <cols>
    <col min="1" max="1" width="19.09765625" customWidth="1"/>
    <col min="2" max="2" width="7.3984375" bestFit="1" customWidth="1"/>
    <col min="3" max="3" width="8.19921875" customWidth="1"/>
    <col min="5" max="5" width="5.69921875" customWidth="1"/>
    <col min="6" max="6" width="7.69921875" customWidth="1"/>
    <col min="7" max="7" width="8.19921875" customWidth="1"/>
    <col min="8" max="8" width="7.19921875" customWidth="1"/>
    <col min="9" max="9" width="5.69921875" customWidth="1"/>
    <col min="10" max="10" width="7.3984375" bestFit="1" customWidth="1"/>
    <col min="11" max="11" width="8.19921875" customWidth="1"/>
    <col min="12" max="12" width="6.5" bestFit="1" customWidth="1"/>
    <col min="13" max="13" width="5.69921875" customWidth="1"/>
  </cols>
  <sheetData>
    <row r="1" spans="1:13" x14ac:dyDescent="0.25">
      <c r="A1" s="3" t="s">
        <v>333</v>
      </c>
    </row>
    <row r="2" spans="1:13" x14ac:dyDescent="0.25">
      <c r="A2" t="s">
        <v>232</v>
      </c>
    </row>
    <row r="3" spans="1:13" x14ac:dyDescent="0.25">
      <c r="A3" t="s">
        <v>233</v>
      </c>
    </row>
    <row r="5" spans="1:13" x14ac:dyDescent="0.25">
      <c r="A5" s="23"/>
      <c r="B5" s="16" t="s">
        <v>327</v>
      </c>
      <c r="C5" s="17"/>
      <c r="D5" s="17"/>
      <c r="E5" s="18"/>
      <c r="F5" s="16" t="s">
        <v>331</v>
      </c>
      <c r="G5" s="17"/>
      <c r="H5" s="17"/>
      <c r="I5" s="18"/>
      <c r="J5" s="16" t="s">
        <v>332</v>
      </c>
      <c r="K5" s="17"/>
      <c r="L5" s="17"/>
      <c r="M5" s="18"/>
    </row>
    <row r="6" spans="1:13" ht="41.4" x14ac:dyDescent="0.25">
      <c r="A6" s="24" t="s">
        <v>1</v>
      </c>
      <c r="B6" s="19" t="s">
        <v>328</v>
      </c>
      <c r="C6" s="20" t="s">
        <v>329</v>
      </c>
      <c r="D6" s="21" t="s">
        <v>330</v>
      </c>
      <c r="E6" s="22" t="s">
        <v>220</v>
      </c>
      <c r="F6" s="19" t="s">
        <v>328</v>
      </c>
      <c r="G6" s="20" t="s">
        <v>329</v>
      </c>
      <c r="H6" s="21" t="s">
        <v>330</v>
      </c>
      <c r="I6" s="22" t="s">
        <v>220</v>
      </c>
      <c r="J6" s="19" t="s">
        <v>328</v>
      </c>
      <c r="K6" s="20" t="s">
        <v>329</v>
      </c>
      <c r="L6" s="21" t="s">
        <v>330</v>
      </c>
      <c r="M6" s="22" t="s">
        <v>220</v>
      </c>
    </row>
    <row r="7" spans="1:13" s="3" customFormat="1" x14ac:dyDescent="0.25">
      <c r="A7" s="25" t="s">
        <v>189</v>
      </c>
      <c r="B7" s="28">
        <v>102589</v>
      </c>
      <c r="C7" s="29">
        <v>501679</v>
      </c>
      <c r="D7" s="30">
        <f>B7/C7</f>
        <v>0.20449131815364008</v>
      </c>
      <c r="E7" s="31" t="s">
        <v>222</v>
      </c>
      <c r="F7" s="28">
        <v>45774</v>
      </c>
      <c r="G7" s="29">
        <v>257497</v>
      </c>
      <c r="H7" s="30">
        <f>F7/G7</f>
        <v>0.17776517784673221</v>
      </c>
      <c r="I7" s="31" t="s">
        <v>222</v>
      </c>
      <c r="J7" s="28">
        <f>B7+F7</f>
        <v>148363</v>
      </c>
      <c r="K7" s="29">
        <f>C7+G7</f>
        <v>759176</v>
      </c>
      <c r="L7" s="30">
        <f>J7/K7</f>
        <v>0.19542635699758687</v>
      </c>
      <c r="M7" s="31" t="s">
        <v>222</v>
      </c>
    </row>
    <row r="8" spans="1:13" x14ac:dyDescent="0.25">
      <c r="A8" s="26" t="s">
        <v>234</v>
      </c>
      <c r="B8" s="32">
        <v>1985</v>
      </c>
      <c r="C8" s="33">
        <v>8449</v>
      </c>
      <c r="D8" s="34">
        <f>B8/C8</f>
        <v>0.23493904604095159</v>
      </c>
      <c r="E8" s="35">
        <f>RANK(D8,D$8:D$100)</f>
        <v>74</v>
      </c>
      <c r="F8" s="32">
        <v>807</v>
      </c>
      <c r="G8" s="33">
        <v>4263</v>
      </c>
      <c r="H8" s="34">
        <f>F8/G8</f>
        <v>0.18930330752990851</v>
      </c>
      <c r="I8" s="35">
        <f>RANK(H8,H$8:H$100)</f>
        <v>72</v>
      </c>
      <c r="J8" s="40">
        <f>B8+F8</f>
        <v>2792</v>
      </c>
      <c r="K8" s="41">
        <f>C8+G8</f>
        <v>12712</v>
      </c>
      <c r="L8" s="34">
        <f>J8/K8</f>
        <v>0.21963499056010069</v>
      </c>
      <c r="M8" s="35">
        <f>RANK(L8,L$8:L$100)</f>
        <v>75</v>
      </c>
    </row>
    <row r="9" spans="1:13" x14ac:dyDescent="0.25">
      <c r="A9" s="26" t="s">
        <v>235</v>
      </c>
      <c r="B9" s="32">
        <v>823</v>
      </c>
      <c r="C9" s="33">
        <v>2050</v>
      </c>
      <c r="D9" s="34">
        <f t="shared" ref="D9:D72" si="0">B9/C9</f>
        <v>0.40146341463414636</v>
      </c>
      <c r="E9" s="35">
        <f t="shared" ref="E9:E72" si="1">RANK(D9,D$8:D$100)</f>
        <v>27</v>
      </c>
      <c r="F9" s="32">
        <v>212</v>
      </c>
      <c r="G9" s="33">
        <v>664</v>
      </c>
      <c r="H9" s="34">
        <f t="shared" ref="H9:H72" si="2">F9/G9</f>
        <v>0.31927710843373491</v>
      </c>
      <c r="I9" s="35">
        <f t="shared" ref="I9:I72" si="3">RANK(H9,H$8:H$100)</f>
        <v>30</v>
      </c>
      <c r="J9" s="40">
        <f t="shared" ref="J9:J72" si="4">B9+F9</f>
        <v>1035</v>
      </c>
      <c r="K9" s="41">
        <f t="shared" ref="K9:K72" si="5">C9+G9</f>
        <v>2714</v>
      </c>
      <c r="L9" s="34">
        <f t="shared" ref="L9:L72" si="6">J9/K9</f>
        <v>0.38135593220338981</v>
      </c>
      <c r="M9" s="35">
        <f t="shared" ref="M9:M72" si="7">RANK(L9,L$8:L$100)</f>
        <v>31</v>
      </c>
    </row>
    <row r="10" spans="1:13" x14ac:dyDescent="0.25">
      <c r="A10" s="26" t="s">
        <v>236</v>
      </c>
      <c r="B10" s="32">
        <v>25</v>
      </c>
      <c r="C10" s="33">
        <v>131</v>
      </c>
      <c r="D10" s="34">
        <f t="shared" si="0"/>
        <v>0.19083969465648856</v>
      </c>
      <c r="E10" s="35">
        <f t="shared" si="1"/>
        <v>81</v>
      </c>
      <c r="F10" s="32">
        <v>16</v>
      </c>
      <c r="G10" s="33">
        <v>66</v>
      </c>
      <c r="H10" s="34">
        <f t="shared" si="2"/>
        <v>0.24242424242424243</v>
      </c>
      <c r="I10" s="35">
        <f t="shared" si="3"/>
        <v>55</v>
      </c>
      <c r="J10" s="40">
        <f t="shared" si="4"/>
        <v>41</v>
      </c>
      <c r="K10" s="41">
        <f t="shared" si="5"/>
        <v>197</v>
      </c>
      <c r="L10" s="34">
        <f t="shared" si="6"/>
        <v>0.20812182741116753</v>
      </c>
      <c r="M10" s="35">
        <f t="shared" si="7"/>
        <v>79</v>
      </c>
    </row>
    <row r="11" spans="1:13" x14ac:dyDescent="0.25">
      <c r="A11" s="26" t="s">
        <v>237</v>
      </c>
      <c r="B11" s="32">
        <v>43</v>
      </c>
      <c r="C11" s="33">
        <v>197</v>
      </c>
      <c r="D11" s="34">
        <f t="shared" si="0"/>
        <v>0.21827411167512689</v>
      </c>
      <c r="E11" s="35">
        <f t="shared" si="1"/>
        <v>79</v>
      </c>
      <c r="F11" s="32">
        <v>26</v>
      </c>
      <c r="G11" s="33">
        <v>86</v>
      </c>
      <c r="H11" s="34">
        <f t="shared" si="2"/>
        <v>0.30232558139534882</v>
      </c>
      <c r="I11" s="35">
        <f t="shared" si="3"/>
        <v>36</v>
      </c>
      <c r="J11" s="40">
        <f t="shared" si="4"/>
        <v>69</v>
      </c>
      <c r="K11" s="41">
        <f t="shared" si="5"/>
        <v>283</v>
      </c>
      <c r="L11" s="34">
        <f t="shared" si="6"/>
        <v>0.24381625441696114</v>
      </c>
      <c r="M11" s="35">
        <f t="shared" si="7"/>
        <v>69</v>
      </c>
    </row>
    <row r="12" spans="1:13" x14ac:dyDescent="0.25">
      <c r="A12" s="26" t="s">
        <v>238</v>
      </c>
      <c r="B12" s="32">
        <v>60</v>
      </c>
      <c r="C12" s="33">
        <v>157</v>
      </c>
      <c r="D12" s="34">
        <f t="shared" si="0"/>
        <v>0.38216560509554143</v>
      </c>
      <c r="E12" s="35">
        <f t="shared" si="1"/>
        <v>34</v>
      </c>
      <c r="F12" s="32">
        <v>10</v>
      </c>
      <c r="G12" s="33">
        <v>56</v>
      </c>
      <c r="H12" s="34">
        <f t="shared" si="2"/>
        <v>0.17857142857142858</v>
      </c>
      <c r="I12" s="35">
        <f t="shared" si="3"/>
        <v>75</v>
      </c>
      <c r="J12" s="40">
        <f t="shared" si="4"/>
        <v>70</v>
      </c>
      <c r="K12" s="41">
        <f t="shared" si="5"/>
        <v>213</v>
      </c>
      <c r="L12" s="34">
        <f t="shared" si="6"/>
        <v>0.32863849765258218</v>
      </c>
      <c r="M12" s="35">
        <f t="shared" si="7"/>
        <v>45</v>
      </c>
    </row>
    <row r="13" spans="1:13" x14ac:dyDescent="0.25">
      <c r="A13" s="26" t="s">
        <v>239</v>
      </c>
      <c r="B13" s="32">
        <v>806</v>
      </c>
      <c r="C13" s="33">
        <v>1760</v>
      </c>
      <c r="D13" s="34">
        <f t="shared" si="0"/>
        <v>0.45795454545454545</v>
      </c>
      <c r="E13" s="35">
        <f t="shared" si="1"/>
        <v>5</v>
      </c>
      <c r="F13" s="32">
        <v>184</v>
      </c>
      <c r="G13" s="33">
        <v>551</v>
      </c>
      <c r="H13" s="34">
        <f t="shared" si="2"/>
        <v>0.33393829401088931</v>
      </c>
      <c r="I13" s="35">
        <f t="shared" si="3"/>
        <v>24</v>
      </c>
      <c r="J13" s="40">
        <f t="shared" si="4"/>
        <v>990</v>
      </c>
      <c r="K13" s="41">
        <f t="shared" si="5"/>
        <v>2311</v>
      </c>
      <c r="L13" s="34">
        <f t="shared" si="6"/>
        <v>0.42838598009519691</v>
      </c>
      <c r="M13" s="35">
        <f t="shared" si="7"/>
        <v>11</v>
      </c>
    </row>
    <row r="14" spans="1:13" x14ac:dyDescent="0.25">
      <c r="A14" s="26" t="s">
        <v>240</v>
      </c>
      <c r="B14" s="32">
        <v>1020</v>
      </c>
      <c r="C14" s="33">
        <v>3254</v>
      </c>
      <c r="D14" s="34">
        <f t="shared" si="0"/>
        <v>0.31346035648432696</v>
      </c>
      <c r="E14" s="35">
        <f t="shared" si="1"/>
        <v>56</v>
      </c>
      <c r="F14" s="32">
        <v>317</v>
      </c>
      <c r="G14" s="33">
        <v>1489</v>
      </c>
      <c r="H14" s="34">
        <f t="shared" si="2"/>
        <v>0.21289456010745467</v>
      </c>
      <c r="I14" s="35">
        <f t="shared" si="3"/>
        <v>65</v>
      </c>
      <c r="J14" s="40">
        <f t="shared" si="4"/>
        <v>1337</v>
      </c>
      <c r="K14" s="41">
        <f t="shared" si="5"/>
        <v>4743</v>
      </c>
      <c r="L14" s="34">
        <f t="shared" si="6"/>
        <v>0.28188909972591186</v>
      </c>
      <c r="M14" s="35">
        <f t="shared" si="7"/>
        <v>58</v>
      </c>
    </row>
    <row r="15" spans="1:13" x14ac:dyDescent="0.25">
      <c r="A15" s="26" t="s">
        <v>241</v>
      </c>
      <c r="B15" s="32">
        <v>317</v>
      </c>
      <c r="C15" s="33">
        <v>737</v>
      </c>
      <c r="D15" s="34">
        <f t="shared" si="0"/>
        <v>0.43012211668928085</v>
      </c>
      <c r="E15" s="35">
        <f t="shared" si="1"/>
        <v>19</v>
      </c>
      <c r="F15" s="32">
        <v>44</v>
      </c>
      <c r="G15" s="33">
        <v>167</v>
      </c>
      <c r="H15" s="34">
        <f t="shared" si="2"/>
        <v>0.26347305389221559</v>
      </c>
      <c r="I15" s="35">
        <f t="shared" si="3"/>
        <v>49</v>
      </c>
      <c r="J15" s="40">
        <f t="shared" si="4"/>
        <v>361</v>
      </c>
      <c r="K15" s="41">
        <f t="shared" si="5"/>
        <v>904</v>
      </c>
      <c r="L15" s="34">
        <f t="shared" si="6"/>
        <v>0.39933628318584069</v>
      </c>
      <c r="M15" s="35">
        <f t="shared" si="7"/>
        <v>21</v>
      </c>
    </row>
    <row r="16" spans="1:13" x14ac:dyDescent="0.25">
      <c r="A16" s="26" t="s">
        <v>242</v>
      </c>
      <c r="B16" s="32">
        <v>308</v>
      </c>
      <c r="C16" s="33">
        <v>1046</v>
      </c>
      <c r="D16" s="34">
        <f t="shared" si="0"/>
        <v>0.29445506692160611</v>
      </c>
      <c r="E16" s="35">
        <f t="shared" si="1"/>
        <v>61</v>
      </c>
      <c r="F16" s="32">
        <v>88</v>
      </c>
      <c r="G16" s="33">
        <v>341</v>
      </c>
      <c r="H16" s="34">
        <f t="shared" si="2"/>
        <v>0.25806451612903225</v>
      </c>
      <c r="I16" s="35">
        <f t="shared" si="3"/>
        <v>53</v>
      </c>
      <c r="J16" s="40">
        <f t="shared" si="4"/>
        <v>396</v>
      </c>
      <c r="K16" s="41">
        <f t="shared" si="5"/>
        <v>1387</v>
      </c>
      <c r="L16" s="34">
        <f t="shared" si="6"/>
        <v>0.28550829127613553</v>
      </c>
      <c r="M16" s="35">
        <f t="shared" si="7"/>
        <v>57</v>
      </c>
    </row>
    <row r="17" spans="1:13" x14ac:dyDescent="0.25">
      <c r="A17" s="26" t="s">
        <v>243</v>
      </c>
      <c r="B17" s="32">
        <v>1897</v>
      </c>
      <c r="C17" s="33">
        <v>12388</v>
      </c>
      <c r="D17" s="34">
        <f t="shared" si="0"/>
        <v>0.15313206328705198</v>
      </c>
      <c r="E17" s="35">
        <f t="shared" si="1"/>
        <v>91</v>
      </c>
      <c r="F17" s="32">
        <v>889</v>
      </c>
      <c r="G17" s="33">
        <v>6674</v>
      </c>
      <c r="H17" s="34">
        <f t="shared" si="2"/>
        <v>0.13320347617620618</v>
      </c>
      <c r="I17" s="35">
        <f t="shared" si="3"/>
        <v>89</v>
      </c>
      <c r="J17" s="40">
        <f t="shared" si="4"/>
        <v>2786</v>
      </c>
      <c r="K17" s="41">
        <f t="shared" si="5"/>
        <v>19062</v>
      </c>
      <c r="L17" s="34">
        <f t="shared" si="6"/>
        <v>0.14615465323680621</v>
      </c>
      <c r="M17" s="35">
        <f t="shared" si="7"/>
        <v>90</v>
      </c>
    </row>
    <row r="18" spans="1:13" x14ac:dyDescent="0.25">
      <c r="A18" s="26" t="s">
        <v>244</v>
      </c>
      <c r="B18" s="32">
        <v>913</v>
      </c>
      <c r="C18" s="33">
        <v>2187</v>
      </c>
      <c r="D18" s="34">
        <f t="shared" si="0"/>
        <v>0.41746684956561497</v>
      </c>
      <c r="E18" s="35">
        <f t="shared" si="1"/>
        <v>23</v>
      </c>
      <c r="F18" s="32">
        <v>220</v>
      </c>
      <c r="G18" s="33">
        <v>669</v>
      </c>
      <c r="H18" s="34">
        <f t="shared" si="2"/>
        <v>0.32884902840059793</v>
      </c>
      <c r="I18" s="35">
        <f t="shared" si="3"/>
        <v>25</v>
      </c>
      <c r="J18" s="40">
        <f t="shared" si="4"/>
        <v>1133</v>
      </c>
      <c r="K18" s="41">
        <f t="shared" si="5"/>
        <v>2856</v>
      </c>
      <c r="L18" s="34">
        <f t="shared" si="6"/>
        <v>0.39670868347338933</v>
      </c>
      <c r="M18" s="35">
        <f t="shared" si="7"/>
        <v>23</v>
      </c>
    </row>
    <row r="19" spans="1:13" x14ac:dyDescent="0.25">
      <c r="A19" s="26" t="s">
        <v>245</v>
      </c>
      <c r="B19" s="32">
        <v>1110</v>
      </c>
      <c r="C19" s="33">
        <v>2619</v>
      </c>
      <c r="D19" s="34">
        <f t="shared" si="0"/>
        <v>0.42382588774341351</v>
      </c>
      <c r="E19" s="35">
        <f t="shared" si="1"/>
        <v>21</v>
      </c>
      <c r="F19" s="32">
        <v>197</v>
      </c>
      <c r="G19" s="33">
        <v>744</v>
      </c>
      <c r="H19" s="34">
        <f t="shared" si="2"/>
        <v>0.26478494623655913</v>
      </c>
      <c r="I19" s="35">
        <f t="shared" si="3"/>
        <v>48</v>
      </c>
      <c r="J19" s="40">
        <f t="shared" si="4"/>
        <v>1307</v>
      </c>
      <c r="K19" s="41">
        <f t="shared" si="5"/>
        <v>3363</v>
      </c>
      <c r="L19" s="34">
        <f t="shared" si="6"/>
        <v>0.3886410942610764</v>
      </c>
      <c r="M19" s="35">
        <f t="shared" si="7"/>
        <v>27</v>
      </c>
    </row>
    <row r="20" spans="1:13" x14ac:dyDescent="0.25">
      <c r="A20" s="26" t="s">
        <v>246</v>
      </c>
      <c r="B20" s="32">
        <v>1827</v>
      </c>
      <c r="C20" s="33">
        <v>8124</v>
      </c>
      <c r="D20" s="34">
        <f t="shared" si="0"/>
        <v>0.22488921713441654</v>
      </c>
      <c r="E20" s="35">
        <f t="shared" si="1"/>
        <v>76</v>
      </c>
      <c r="F20" s="32">
        <v>504</v>
      </c>
      <c r="G20" s="33">
        <v>1821</v>
      </c>
      <c r="H20" s="34">
        <f t="shared" si="2"/>
        <v>0.27677100494233936</v>
      </c>
      <c r="I20" s="35">
        <f t="shared" si="3"/>
        <v>45</v>
      </c>
      <c r="J20" s="40">
        <f t="shared" si="4"/>
        <v>2331</v>
      </c>
      <c r="K20" s="41">
        <f t="shared" si="5"/>
        <v>9945</v>
      </c>
      <c r="L20" s="34">
        <f t="shared" si="6"/>
        <v>0.23438914027149321</v>
      </c>
      <c r="M20" s="35">
        <f t="shared" si="7"/>
        <v>71</v>
      </c>
    </row>
    <row r="21" spans="1:13" x14ac:dyDescent="0.25">
      <c r="A21" s="26" t="s">
        <v>247</v>
      </c>
      <c r="B21" s="32">
        <v>1021</v>
      </c>
      <c r="C21" s="33">
        <v>2824</v>
      </c>
      <c r="D21" s="34">
        <f t="shared" si="0"/>
        <v>0.36154390934844194</v>
      </c>
      <c r="E21" s="35">
        <f t="shared" si="1"/>
        <v>39</v>
      </c>
      <c r="F21" s="32">
        <v>238</v>
      </c>
      <c r="G21" s="33">
        <v>682</v>
      </c>
      <c r="H21" s="34">
        <f t="shared" si="2"/>
        <v>0.34897360703812319</v>
      </c>
      <c r="I21" s="35">
        <f t="shared" si="3"/>
        <v>21</v>
      </c>
      <c r="J21" s="40">
        <f t="shared" si="4"/>
        <v>1259</v>
      </c>
      <c r="K21" s="41">
        <f t="shared" si="5"/>
        <v>3506</v>
      </c>
      <c r="L21" s="34">
        <f t="shared" si="6"/>
        <v>0.35909868796349115</v>
      </c>
      <c r="M21" s="35">
        <f t="shared" si="7"/>
        <v>35</v>
      </c>
    </row>
    <row r="22" spans="1:13" x14ac:dyDescent="0.25">
      <c r="A22" s="26" t="s">
        <v>248</v>
      </c>
      <c r="B22" s="32">
        <v>398</v>
      </c>
      <c r="C22" s="33">
        <v>1270</v>
      </c>
      <c r="D22" s="34">
        <f t="shared" si="0"/>
        <v>0.31338582677165355</v>
      </c>
      <c r="E22" s="35">
        <f t="shared" si="1"/>
        <v>57</v>
      </c>
      <c r="F22" s="32">
        <v>101</v>
      </c>
      <c r="G22" s="33">
        <v>409</v>
      </c>
      <c r="H22" s="34">
        <f t="shared" si="2"/>
        <v>0.24694376528117359</v>
      </c>
      <c r="I22" s="35">
        <f t="shared" si="3"/>
        <v>54</v>
      </c>
      <c r="J22" s="40">
        <f t="shared" si="4"/>
        <v>499</v>
      </c>
      <c r="K22" s="41">
        <f t="shared" si="5"/>
        <v>1679</v>
      </c>
      <c r="L22" s="34">
        <f t="shared" si="6"/>
        <v>0.29720071471113757</v>
      </c>
      <c r="M22" s="35">
        <f t="shared" si="7"/>
        <v>54</v>
      </c>
    </row>
    <row r="23" spans="1:13" x14ac:dyDescent="0.25">
      <c r="A23" s="26" t="s">
        <v>249</v>
      </c>
      <c r="B23" s="32">
        <v>440</v>
      </c>
      <c r="C23" s="33">
        <v>1554</v>
      </c>
      <c r="D23" s="34">
        <f t="shared" si="0"/>
        <v>0.28314028314028317</v>
      </c>
      <c r="E23" s="35">
        <f t="shared" si="1"/>
        <v>65</v>
      </c>
      <c r="F23" s="32">
        <v>235</v>
      </c>
      <c r="G23" s="33">
        <v>983</v>
      </c>
      <c r="H23" s="34">
        <f t="shared" si="2"/>
        <v>0.23906408952187183</v>
      </c>
      <c r="I23" s="35">
        <f t="shared" si="3"/>
        <v>57</v>
      </c>
      <c r="J23" s="40">
        <f t="shared" si="4"/>
        <v>675</v>
      </c>
      <c r="K23" s="41">
        <f t="shared" si="5"/>
        <v>2537</v>
      </c>
      <c r="L23" s="34">
        <f t="shared" si="6"/>
        <v>0.26606227828143475</v>
      </c>
      <c r="M23" s="35">
        <f t="shared" si="7"/>
        <v>63</v>
      </c>
    </row>
    <row r="24" spans="1:13" x14ac:dyDescent="0.25">
      <c r="A24" s="26" t="s">
        <v>250</v>
      </c>
      <c r="B24" s="32">
        <v>847</v>
      </c>
      <c r="C24" s="33">
        <v>2928</v>
      </c>
      <c r="D24" s="34">
        <f t="shared" si="0"/>
        <v>0.28927595628415298</v>
      </c>
      <c r="E24" s="35">
        <f t="shared" si="1"/>
        <v>63</v>
      </c>
      <c r="F24" s="32">
        <v>216</v>
      </c>
      <c r="G24" s="33">
        <v>1467</v>
      </c>
      <c r="H24" s="34">
        <f t="shared" si="2"/>
        <v>0.14723926380368099</v>
      </c>
      <c r="I24" s="35">
        <f t="shared" si="3"/>
        <v>83</v>
      </c>
      <c r="J24" s="40">
        <f t="shared" si="4"/>
        <v>1063</v>
      </c>
      <c r="K24" s="41">
        <f t="shared" si="5"/>
        <v>4395</v>
      </c>
      <c r="L24" s="34">
        <f t="shared" si="6"/>
        <v>0.24186575654152445</v>
      </c>
      <c r="M24" s="35">
        <f t="shared" si="7"/>
        <v>70</v>
      </c>
    </row>
    <row r="25" spans="1:13" x14ac:dyDescent="0.25">
      <c r="A25" s="26" t="s">
        <v>251</v>
      </c>
      <c r="B25" s="32">
        <v>911</v>
      </c>
      <c r="C25" s="33">
        <v>2025</v>
      </c>
      <c r="D25" s="34">
        <f t="shared" si="0"/>
        <v>0.44987654320987652</v>
      </c>
      <c r="E25" s="35">
        <f t="shared" si="1"/>
        <v>7</v>
      </c>
      <c r="F25" s="32">
        <v>145</v>
      </c>
      <c r="G25" s="33">
        <v>514</v>
      </c>
      <c r="H25" s="34">
        <f t="shared" si="2"/>
        <v>0.28210116731517509</v>
      </c>
      <c r="I25" s="35">
        <f t="shared" si="3"/>
        <v>41</v>
      </c>
      <c r="J25" s="40">
        <f t="shared" si="4"/>
        <v>1056</v>
      </c>
      <c r="K25" s="41">
        <f t="shared" si="5"/>
        <v>2539</v>
      </c>
      <c r="L25" s="34">
        <f t="shared" si="6"/>
        <v>0.41591177628987791</v>
      </c>
      <c r="M25" s="35">
        <f t="shared" si="7"/>
        <v>16</v>
      </c>
    </row>
    <row r="26" spans="1:13" x14ac:dyDescent="0.25">
      <c r="A26" s="26" t="s">
        <v>252</v>
      </c>
      <c r="B26" s="32">
        <v>811</v>
      </c>
      <c r="C26" s="33">
        <v>2699</v>
      </c>
      <c r="D26" s="34">
        <f t="shared" si="0"/>
        <v>0.30048165987402742</v>
      </c>
      <c r="E26" s="35">
        <f t="shared" si="1"/>
        <v>60</v>
      </c>
      <c r="F26" s="32">
        <v>163</v>
      </c>
      <c r="G26" s="33">
        <v>1032</v>
      </c>
      <c r="H26" s="34">
        <f t="shared" si="2"/>
        <v>0.15794573643410853</v>
      </c>
      <c r="I26" s="35">
        <f t="shared" si="3"/>
        <v>81</v>
      </c>
      <c r="J26" s="40">
        <f t="shared" si="4"/>
        <v>974</v>
      </c>
      <c r="K26" s="41">
        <f t="shared" si="5"/>
        <v>3731</v>
      </c>
      <c r="L26" s="34">
        <f t="shared" si="6"/>
        <v>0.26105601715357812</v>
      </c>
      <c r="M26" s="35">
        <f t="shared" si="7"/>
        <v>65</v>
      </c>
    </row>
    <row r="27" spans="1:13" x14ac:dyDescent="0.25">
      <c r="A27" s="26" t="s">
        <v>253</v>
      </c>
      <c r="B27" s="32">
        <v>901</v>
      </c>
      <c r="C27" s="33">
        <v>2598</v>
      </c>
      <c r="D27" s="34">
        <f t="shared" si="0"/>
        <v>0.3468052347959969</v>
      </c>
      <c r="E27" s="35">
        <f t="shared" si="1"/>
        <v>43</v>
      </c>
      <c r="F27" s="32">
        <v>368</v>
      </c>
      <c r="G27" s="33">
        <v>1129</v>
      </c>
      <c r="H27" s="34">
        <f t="shared" si="2"/>
        <v>0.32595217006200178</v>
      </c>
      <c r="I27" s="35">
        <f t="shared" si="3"/>
        <v>29</v>
      </c>
      <c r="J27" s="40">
        <f t="shared" si="4"/>
        <v>1269</v>
      </c>
      <c r="K27" s="41">
        <f t="shared" si="5"/>
        <v>3727</v>
      </c>
      <c r="L27" s="34">
        <f t="shared" si="6"/>
        <v>0.34048832841427423</v>
      </c>
      <c r="M27" s="35">
        <f t="shared" si="7"/>
        <v>41</v>
      </c>
    </row>
    <row r="28" spans="1:13" x14ac:dyDescent="0.25">
      <c r="A28" s="26" t="s">
        <v>254</v>
      </c>
      <c r="B28" s="32">
        <v>1353</v>
      </c>
      <c r="C28" s="33">
        <v>3382</v>
      </c>
      <c r="D28" s="34">
        <f t="shared" si="0"/>
        <v>0.40005913660555886</v>
      </c>
      <c r="E28" s="35">
        <f t="shared" si="1"/>
        <v>28</v>
      </c>
      <c r="F28" s="32">
        <v>541</v>
      </c>
      <c r="G28" s="33">
        <v>1480</v>
      </c>
      <c r="H28" s="34">
        <f t="shared" si="2"/>
        <v>0.36554054054054053</v>
      </c>
      <c r="I28" s="35">
        <f t="shared" si="3"/>
        <v>16</v>
      </c>
      <c r="J28" s="40">
        <f t="shared" si="4"/>
        <v>1894</v>
      </c>
      <c r="K28" s="41">
        <f t="shared" si="5"/>
        <v>4862</v>
      </c>
      <c r="L28" s="34">
        <f t="shared" si="6"/>
        <v>0.38955162484574252</v>
      </c>
      <c r="M28" s="35">
        <f t="shared" si="7"/>
        <v>26</v>
      </c>
    </row>
    <row r="29" spans="1:13" x14ac:dyDescent="0.25">
      <c r="A29" s="26" t="s">
        <v>255</v>
      </c>
      <c r="B29" s="32">
        <v>770</v>
      </c>
      <c r="C29" s="33">
        <v>4828</v>
      </c>
      <c r="D29" s="34">
        <f t="shared" si="0"/>
        <v>0.15948632974316487</v>
      </c>
      <c r="E29" s="35">
        <f t="shared" si="1"/>
        <v>88</v>
      </c>
      <c r="F29" s="32">
        <v>296</v>
      </c>
      <c r="G29" s="33">
        <v>2576</v>
      </c>
      <c r="H29" s="34">
        <f t="shared" si="2"/>
        <v>0.11490683229813664</v>
      </c>
      <c r="I29" s="35">
        <f t="shared" si="3"/>
        <v>91</v>
      </c>
      <c r="J29" s="40">
        <f t="shared" si="4"/>
        <v>1066</v>
      </c>
      <c r="K29" s="41">
        <f t="shared" si="5"/>
        <v>7404</v>
      </c>
      <c r="L29" s="34">
        <f t="shared" si="6"/>
        <v>0.14397622906537008</v>
      </c>
      <c r="M29" s="35">
        <f t="shared" si="7"/>
        <v>91</v>
      </c>
    </row>
    <row r="30" spans="1:13" x14ac:dyDescent="0.25">
      <c r="A30" s="26" t="s">
        <v>256</v>
      </c>
      <c r="B30" s="32">
        <v>969</v>
      </c>
      <c r="C30" s="33">
        <v>2278</v>
      </c>
      <c r="D30" s="34">
        <f t="shared" si="0"/>
        <v>0.42537313432835822</v>
      </c>
      <c r="E30" s="35">
        <f t="shared" si="1"/>
        <v>20</v>
      </c>
      <c r="F30" s="32">
        <v>444</v>
      </c>
      <c r="G30" s="33">
        <v>1247</v>
      </c>
      <c r="H30" s="34">
        <f t="shared" si="2"/>
        <v>0.35605453087409783</v>
      </c>
      <c r="I30" s="35">
        <f t="shared" si="3"/>
        <v>20</v>
      </c>
      <c r="J30" s="40">
        <f t="shared" si="4"/>
        <v>1413</v>
      </c>
      <c r="K30" s="41">
        <f t="shared" si="5"/>
        <v>3525</v>
      </c>
      <c r="L30" s="34">
        <f t="shared" si="6"/>
        <v>0.40085106382978725</v>
      </c>
      <c r="M30" s="35">
        <f t="shared" si="7"/>
        <v>20</v>
      </c>
    </row>
    <row r="31" spans="1:13" x14ac:dyDescent="0.25">
      <c r="A31" s="26" t="s">
        <v>257</v>
      </c>
      <c r="B31" s="32">
        <v>1249</v>
      </c>
      <c r="C31" s="33">
        <v>6035</v>
      </c>
      <c r="D31" s="34">
        <f t="shared" si="0"/>
        <v>0.20695940347970174</v>
      </c>
      <c r="E31" s="35">
        <f t="shared" si="1"/>
        <v>80</v>
      </c>
      <c r="F31" s="32">
        <v>393</v>
      </c>
      <c r="G31" s="33">
        <v>2930</v>
      </c>
      <c r="H31" s="34">
        <f t="shared" si="2"/>
        <v>0.13412969283276452</v>
      </c>
      <c r="I31" s="35">
        <f t="shared" si="3"/>
        <v>87</v>
      </c>
      <c r="J31" s="40">
        <f t="shared" si="4"/>
        <v>1642</v>
      </c>
      <c r="K31" s="41">
        <f t="shared" si="5"/>
        <v>8965</v>
      </c>
      <c r="L31" s="34">
        <f t="shared" si="6"/>
        <v>0.18315672058003346</v>
      </c>
      <c r="M31" s="35">
        <f t="shared" si="7"/>
        <v>83</v>
      </c>
    </row>
    <row r="32" spans="1:13" x14ac:dyDescent="0.25">
      <c r="A32" s="26" t="s">
        <v>258</v>
      </c>
      <c r="B32" s="32">
        <v>273</v>
      </c>
      <c r="C32" s="33">
        <v>633</v>
      </c>
      <c r="D32" s="34">
        <f t="shared" si="0"/>
        <v>0.43127962085308058</v>
      </c>
      <c r="E32" s="35">
        <f t="shared" si="1"/>
        <v>18</v>
      </c>
      <c r="F32" s="32">
        <v>57</v>
      </c>
      <c r="G32" s="33">
        <v>197</v>
      </c>
      <c r="H32" s="34">
        <f t="shared" si="2"/>
        <v>0.28934010152284262</v>
      </c>
      <c r="I32" s="35">
        <f t="shared" si="3"/>
        <v>38</v>
      </c>
      <c r="J32" s="40">
        <f t="shared" si="4"/>
        <v>330</v>
      </c>
      <c r="K32" s="41">
        <f t="shared" si="5"/>
        <v>830</v>
      </c>
      <c r="L32" s="34">
        <f t="shared" si="6"/>
        <v>0.39759036144578314</v>
      </c>
      <c r="M32" s="35">
        <f t="shared" si="7"/>
        <v>22</v>
      </c>
    </row>
    <row r="33" spans="1:13" x14ac:dyDescent="0.25">
      <c r="A33" s="27" t="s">
        <v>259</v>
      </c>
      <c r="B33" s="36">
        <v>797</v>
      </c>
      <c r="C33" s="37">
        <v>1847</v>
      </c>
      <c r="D33" s="38">
        <f t="shared" si="0"/>
        <v>0.43151055766107199</v>
      </c>
      <c r="E33" s="39">
        <f t="shared" si="1"/>
        <v>17</v>
      </c>
      <c r="F33" s="36">
        <v>216</v>
      </c>
      <c r="G33" s="37">
        <v>505</v>
      </c>
      <c r="H33" s="38">
        <f t="shared" si="2"/>
        <v>0.42772277227722771</v>
      </c>
      <c r="I33" s="39">
        <f t="shared" si="3"/>
        <v>8</v>
      </c>
      <c r="J33" s="42">
        <f t="shared" si="4"/>
        <v>1013</v>
      </c>
      <c r="K33" s="43">
        <f t="shared" si="5"/>
        <v>2352</v>
      </c>
      <c r="L33" s="38">
        <f t="shared" si="6"/>
        <v>0.43069727891156462</v>
      </c>
      <c r="M33" s="39">
        <f t="shared" si="7"/>
        <v>10</v>
      </c>
    </row>
    <row r="34" spans="1:13" x14ac:dyDescent="0.25">
      <c r="A34" s="23" t="s">
        <v>260</v>
      </c>
      <c r="B34" s="44">
        <v>2683</v>
      </c>
      <c r="C34" s="45">
        <v>9481</v>
      </c>
      <c r="D34" s="46">
        <f t="shared" si="0"/>
        <v>0.28298702668494885</v>
      </c>
      <c r="E34" s="47">
        <f t="shared" si="1"/>
        <v>66</v>
      </c>
      <c r="F34" s="44">
        <v>1239</v>
      </c>
      <c r="G34" s="45">
        <v>5780</v>
      </c>
      <c r="H34" s="46">
        <f t="shared" si="2"/>
        <v>0.21435986159169551</v>
      </c>
      <c r="I34" s="47">
        <f t="shared" si="3"/>
        <v>64</v>
      </c>
      <c r="J34" s="48">
        <f t="shared" si="4"/>
        <v>3922</v>
      </c>
      <c r="K34" s="49">
        <f t="shared" si="5"/>
        <v>15261</v>
      </c>
      <c r="L34" s="46">
        <f t="shared" si="6"/>
        <v>0.25699495445907872</v>
      </c>
      <c r="M34" s="47">
        <f t="shared" si="7"/>
        <v>66</v>
      </c>
    </row>
    <row r="35" spans="1:13" x14ac:dyDescent="0.25">
      <c r="A35" s="26" t="s">
        <v>261</v>
      </c>
      <c r="B35" s="32">
        <v>21140</v>
      </c>
      <c r="C35" s="33">
        <v>134569</v>
      </c>
      <c r="D35" s="34">
        <f t="shared" si="0"/>
        <v>0.15709413014884557</v>
      </c>
      <c r="E35" s="35">
        <f t="shared" si="1"/>
        <v>90</v>
      </c>
      <c r="F35" s="32">
        <v>15394</v>
      </c>
      <c r="G35" s="33">
        <v>83492</v>
      </c>
      <c r="H35" s="34">
        <f t="shared" si="2"/>
        <v>0.18437694629425574</v>
      </c>
      <c r="I35" s="35">
        <f t="shared" si="3"/>
        <v>73</v>
      </c>
      <c r="J35" s="40">
        <f t="shared" si="4"/>
        <v>36534</v>
      </c>
      <c r="K35" s="41">
        <f t="shared" si="5"/>
        <v>218061</v>
      </c>
      <c r="L35" s="34">
        <f t="shared" si="6"/>
        <v>0.16754027542751798</v>
      </c>
      <c r="M35" s="35">
        <f t="shared" si="7"/>
        <v>85</v>
      </c>
    </row>
    <row r="36" spans="1:13" x14ac:dyDescent="0.25">
      <c r="A36" s="26" t="s">
        <v>262</v>
      </c>
      <c r="B36" s="32">
        <v>204</v>
      </c>
      <c r="C36" s="33">
        <v>629</v>
      </c>
      <c r="D36" s="34">
        <f t="shared" si="0"/>
        <v>0.32432432432432434</v>
      </c>
      <c r="E36" s="35">
        <f t="shared" si="1"/>
        <v>50</v>
      </c>
      <c r="F36" s="32">
        <v>90</v>
      </c>
      <c r="G36" s="33">
        <v>243</v>
      </c>
      <c r="H36" s="34">
        <f t="shared" si="2"/>
        <v>0.37037037037037035</v>
      </c>
      <c r="I36" s="35">
        <f t="shared" si="3"/>
        <v>13</v>
      </c>
      <c r="J36" s="40">
        <f t="shared" si="4"/>
        <v>294</v>
      </c>
      <c r="K36" s="41">
        <f t="shared" si="5"/>
        <v>872</v>
      </c>
      <c r="L36" s="34">
        <f t="shared" si="6"/>
        <v>0.33715596330275227</v>
      </c>
      <c r="M36" s="35">
        <f t="shared" si="7"/>
        <v>42</v>
      </c>
    </row>
    <row r="37" spans="1:13" x14ac:dyDescent="0.25">
      <c r="A37" s="26" t="s">
        <v>263</v>
      </c>
      <c r="B37" s="32">
        <v>777</v>
      </c>
      <c r="C37" s="33">
        <v>1946</v>
      </c>
      <c r="D37" s="34">
        <f t="shared" si="0"/>
        <v>0.39928057553956836</v>
      </c>
      <c r="E37" s="35">
        <f t="shared" si="1"/>
        <v>29</v>
      </c>
      <c r="F37" s="32">
        <v>208</v>
      </c>
      <c r="G37" s="33">
        <v>564</v>
      </c>
      <c r="H37" s="34">
        <f t="shared" si="2"/>
        <v>0.36879432624113473</v>
      </c>
      <c r="I37" s="35">
        <f t="shared" si="3"/>
        <v>15</v>
      </c>
      <c r="J37" s="40">
        <f t="shared" si="4"/>
        <v>985</v>
      </c>
      <c r="K37" s="41">
        <f t="shared" si="5"/>
        <v>2510</v>
      </c>
      <c r="L37" s="34">
        <f t="shared" si="6"/>
        <v>0.39243027888446214</v>
      </c>
      <c r="M37" s="35">
        <f t="shared" si="7"/>
        <v>25</v>
      </c>
    </row>
    <row r="38" spans="1:13" x14ac:dyDescent="0.25">
      <c r="A38" s="26" t="s">
        <v>264</v>
      </c>
      <c r="B38" s="32">
        <v>494</v>
      </c>
      <c r="C38" s="33">
        <v>1110</v>
      </c>
      <c r="D38" s="34">
        <f t="shared" si="0"/>
        <v>0.44504504504504505</v>
      </c>
      <c r="E38" s="35">
        <f t="shared" si="1"/>
        <v>9</v>
      </c>
      <c r="F38" s="32">
        <v>135</v>
      </c>
      <c r="G38" s="33">
        <v>267</v>
      </c>
      <c r="H38" s="34">
        <f t="shared" si="2"/>
        <v>0.5056179775280899</v>
      </c>
      <c r="I38" s="35">
        <f t="shared" si="3"/>
        <v>5</v>
      </c>
      <c r="J38" s="40">
        <f t="shared" si="4"/>
        <v>629</v>
      </c>
      <c r="K38" s="41">
        <f t="shared" si="5"/>
        <v>1377</v>
      </c>
      <c r="L38" s="34">
        <f t="shared" si="6"/>
        <v>0.4567901234567901</v>
      </c>
      <c r="M38" s="35">
        <f t="shared" si="7"/>
        <v>4</v>
      </c>
    </row>
    <row r="39" spans="1:13" x14ac:dyDescent="0.25">
      <c r="A39" s="26" t="s">
        <v>265</v>
      </c>
      <c r="B39" s="32">
        <v>332</v>
      </c>
      <c r="C39" s="33">
        <v>797</v>
      </c>
      <c r="D39" s="34">
        <f t="shared" si="0"/>
        <v>0.41656210790464243</v>
      </c>
      <c r="E39" s="35">
        <f t="shared" si="1"/>
        <v>24</v>
      </c>
      <c r="F39" s="32">
        <v>116</v>
      </c>
      <c r="G39" s="33">
        <v>338</v>
      </c>
      <c r="H39" s="34">
        <f t="shared" si="2"/>
        <v>0.34319526627218933</v>
      </c>
      <c r="I39" s="35">
        <f t="shared" si="3"/>
        <v>22</v>
      </c>
      <c r="J39" s="40">
        <f t="shared" si="4"/>
        <v>448</v>
      </c>
      <c r="K39" s="41">
        <f t="shared" si="5"/>
        <v>1135</v>
      </c>
      <c r="L39" s="34">
        <f t="shared" si="6"/>
        <v>0.3947136563876652</v>
      </c>
      <c r="M39" s="35">
        <f t="shared" si="7"/>
        <v>24</v>
      </c>
    </row>
    <row r="40" spans="1:13" x14ac:dyDescent="0.25">
      <c r="A40" s="26" t="s">
        <v>266</v>
      </c>
      <c r="B40" s="32">
        <v>693</v>
      </c>
      <c r="C40" s="33">
        <v>1588</v>
      </c>
      <c r="D40" s="34">
        <f t="shared" si="0"/>
        <v>0.43639798488664988</v>
      </c>
      <c r="E40" s="35">
        <f t="shared" si="1"/>
        <v>14</v>
      </c>
      <c r="F40" s="32">
        <v>204</v>
      </c>
      <c r="G40" s="33">
        <v>540</v>
      </c>
      <c r="H40" s="34">
        <f t="shared" si="2"/>
        <v>0.37777777777777777</v>
      </c>
      <c r="I40" s="35">
        <f t="shared" si="3"/>
        <v>12</v>
      </c>
      <c r="J40" s="40">
        <f t="shared" si="4"/>
        <v>897</v>
      </c>
      <c r="K40" s="41">
        <f t="shared" si="5"/>
        <v>2128</v>
      </c>
      <c r="L40" s="34">
        <f t="shared" si="6"/>
        <v>0.42152255639097747</v>
      </c>
      <c r="M40" s="35">
        <f t="shared" si="7"/>
        <v>15</v>
      </c>
    </row>
    <row r="41" spans="1:13" x14ac:dyDescent="0.25">
      <c r="A41" s="26" t="s">
        <v>267</v>
      </c>
      <c r="B41" s="32">
        <v>1649</v>
      </c>
      <c r="C41" s="33">
        <v>6247</v>
      </c>
      <c r="D41" s="34">
        <f t="shared" si="0"/>
        <v>0.2639667040179286</v>
      </c>
      <c r="E41" s="35">
        <f t="shared" si="1"/>
        <v>68</v>
      </c>
      <c r="F41" s="32">
        <v>822</v>
      </c>
      <c r="G41" s="33">
        <v>2732</v>
      </c>
      <c r="H41" s="34">
        <f t="shared" si="2"/>
        <v>0.30087847730600292</v>
      </c>
      <c r="I41" s="35">
        <f t="shared" si="3"/>
        <v>37</v>
      </c>
      <c r="J41" s="40">
        <f t="shared" si="4"/>
        <v>2471</v>
      </c>
      <c r="K41" s="41">
        <f t="shared" si="5"/>
        <v>8979</v>
      </c>
      <c r="L41" s="34">
        <f t="shared" si="6"/>
        <v>0.27519768348368417</v>
      </c>
      <c r="M41" s="35">
        <f t="shared" si="7"/>
        <v>62</v>
      </c>
    </row>
    <row r="42" spans="1:13" x14ac:dyDescent="0.25">
      <c r="A42" s="26" t="s">
        <v>268</v>
      </c>
      <c r="B42" s="32">
        <v>207</v>
      </c>
      <c r="C42" s="33">
        <v>640</v>
      </c>
      <c r="D42" s="34">
        <f t="shared" si="0"/>
        <v>0.32343749999999999</v>
      </c>
      <c r="E42" s="35">
        <f t="shared" si="1"/>
        <v>51</v>
      </c>
      <c r="F42" s="32">
        <v>64</v>
      </c>
      <c r="G42" s="33">
        <v>228</v>
      </c>
      <c r="H42" s="34">
        <f t="shared" si="2"/>
        <v>0.2807017543859649</v>
      </c>
      <c r="I42" s="35">
        <f t="shared" si="3"/>
        <v>42</v>
      </c>
      <c r="J42" s="40">
        <f t="shared" si="4"/>
        <v>271</v>
      </c>
      <c r="K42" s="41">
        <f t="shared" si="5"/>
        <v>868</v>
      </c>
      <c r="L42" s="34">
        <f t="shared" si="6"/>
        <v>0.31221198156682028</v>
      </c>
      <c r="M42" s="35">
        <f t="shared" si="7"/>
        <v>48</v>
      </c>
    </row>
    <row r="43" spans="1:13" x14ac:dyDescent="0.25">
      <c r="A43" s="26" t="s">
        <v>269</v>
      </c>
      <c r="B43" s="32">
        <v>305</v>
      </c>
      <c r="C43" s="33">
        <v>688</v>
      </c>
      <c r="D43" s="34">
        <f t="shared" si="0"/>
        <v>0.4433139534883721</v>
      </c>
      <c r="E43" s="35">
        <f t="shared" si="1"/>
        <v>10</v>
      </c>
      <c r="F43" s="32">
        <v>38</v>
      </c>
      <c r="G43" s="33">
        <v>196</v>
      </c>
      <c r="H43" s="34">
        <f t="shared" si="2"/>
        <v>0.19387755102040816</v>
      </c>
      <c r="I43" s="35">
        <f t="shared" si="3"/>
        <v>70</v>
      </c>
      <c r="J43" s="40">
        <f t="shared" si="4"/>
        <v>343</v>
      </c>
      <c r="K43" s="41">
        <f t="shared" si="5"/>
        <v>884</v>
      </c>
      <c r="L43" s="34">
        <f t="shared" si="6"/>
        <v>0.38800904977375567</v>
      </c>
      <c r="M43" s="35">
        <f t="shared" si="7"/>
        <v>28</v>
      </c>
    </row>
    <row r="44" spans="1:13" x14ac:dyDescent="0.25">
      <c r="A44" s="26" t="s">
        <v>270</v>
      </c>
      <c r="B44" s="32">
        <v>210</v>
      </c>
      <c r="C44" s="33">
        <v>664</v>
      </c>
      <c r="D44" s="34">
        <f t="shared" si="0"/>
        <v>0.31626506024096385</v>
      </c>
      <c r="E44" s="35">
        <f t="shared" si="1"/>
        <v>54</v>
      </c>
      <c r="F44" s="32">
        <v>76</v>
      </c>
      <c r="G44" s="33">
        <v>278</v>
      </c>
      <c r="H44" s="34">
        <f t="shared" si="2"/>
        <v>0.2733812949640288</v>
      </c>
      <c r="I44" s="35">
        <f t="shared" si="3"/>
        <v>46</v>
      </c>
      <c r="J44" s="40">
        <f t="shared" si="4"/>
        <v>286</v>
      </c>
      <c r="K44" s="41">
        <f t="shared" si="5"/>
        <v>942</v>
      </c>
      <c r="L44" s="34">
        <f t="shared" si="6"/>
        <v>0.30360934182590232</v>
      </c>
      <c r="M44" s="35">
        <f t="shared" si="7"/>
        <v>51</v>
      </c>
    </row>
    <row r="45" spans="1:13" x14ac:dyDescent="0.25">
      <c r="A45" s="26" t="s">
        <v>271</v>
      </c>
      <c r="B45" s="32">
        <v>85</v>
      </c>
      <c r="C45" s="33">
        <v>203</v>
      </c>
      <c r="D45" s="34">
        <f t="shared" si="0"/>
        <v>0.41871921182266009</v>
      </c>
      <c r="E45" s="35">
        <f t="shared" si="1"/>
        <v>22</v>
      </c>
      <c r="F45" s="32">
        <v>19</v>
      </c>
      <c r="G45" s="33">
        <v>85</v>
      </c>
      <c r="H45" s="34">
        <f t="shared" si="2"/>
        <v>0.22352941176470589</v>
      </c>
      <c r="I45" s="35">
        <f t="shared" si="3"/>
        <v>62</v>
      </c>
      <c r="J45" s="40">
        <f t="shared" si="4"/>
        <v>104</v>
      </c>
      <c r="K45" s="41">
        <f t="shared" si="5"/>
        <v>288</v>
      </c>
      <c r="L45" s="34">
        <f t="shared" si="6"/>
        <v>0.3611111111111111</v>
      </c>
      <c r="M45" s="35">
        <f t="shared" si="7"/>
        <v>34</v>
      </c>
    </row>
    <row r="46" spans="1:13" x14ac:dyDescent="0.25">
      <c r="A46" s="26" t="s">
        <v>272</v>
      </c>
      <c r="B46" s="32">
        <v>378</v>
      </c>
      <c r="C46" s="33">
        <v>825</v>
      </c>
      <c r="D46" s="34">
        <f t="shared" si="0"/>
        <v>0.45818181818181819</v>
      </c>
      <c r="E46" s="35">
        <f t="shared" si="1"/>
        <v>4</v>
      </c>
      <c r="F46" s="32">
        <v>61</v>
      </c>
      <c r="G46" s="33">
        <v>194</v>
      </c>
      <c r="H46" s="34">
        <f t="shared" si="2"/>
        <v>0.31443298969072164</v>
      </c>
      <c r="I46" s="35">
        <f t="shared" si="3"/>
        <v>31</v>
      </c>
      <c r="J46" s="40">
        <f t="shared" si="4"/>
        <v>439</v>
      </c>
      <c r="K46" s="41">
        <f t="shared" si="5"/>
        <v>1019</v>
      </c>
      <c r="L46" s="34">
        <f t="shared" si="6"/>
        <v>0.4308145240431796</v>
      </c>
      <c r="M46" s="35">
        <f t="shared" si="7"/>
        <v>9</v>
      </c>
    </row>
    <row r="47" spans="1:13" x14ac:dyDescent="0.25">
      <c r="A47" s="26" t="s">
        <v>273</v>
      </c>
      <c r="B47" s="32">
        <v>2271</v>
      </c>
      <c r="C47" s="33">
        <v>14398</v>
      </c>
      <c r="D47" s="34">
        <f t="shared" si="0"/>
        <v>0.15773024031115432</v>
      </c>
      <c r="E47" s="35">
        <f t="shared" si="1"/>
        <v>89</v>
      </c>
      <c r="F47" s="32">
        <v>1302</v>
      </c>
      <c r="G47" s="33">
        <v>8698</v>
      </c>
      <c r="H47" s="34">
        <f t="shared" si="2"/>
        <v>0.14968958381237066</v>
      </c>
      <c r="I47" s="35">
        <f t="shared" si="3"/>
        <v>82</v>
      </c>
      <c r="J47" s="40">
        <f t="shared" si="4"/>
        <v>3573</v>
      </c>
      <c r="K47" s="41">
        <f t="shared" si="5"/>
        <v>23096</v>
      </c>
      <c r="L47" s="34">
        <f t="shared" si="6"/>
        <v>0.15470211291998615</v>
      </c>
      <c r="M47" s="35">
        <f t="shared" si="7"/>
        <v>89</v>
      </c>
    </row>
    <row r="48" spans="1:13" x14ac:dyDescent="0.25">
      <c r="A48" s="26" t="s">
        <v>274</v>
      </c>
      <c r="B48" s="32">
        <v>957</v>
      </c>
      <c r="C48" s="33">
        <v>2860</v>
      </c>
      <c r="D48" s="34">
        <f t="shared" si="0"/>
        <v>0.33461538461538459</v>
      </c>
      <c r="E48" s="35">
        <f t="shared" si="1"/>
        <v>47</v>
      </c>
      <c r="F48" s="32">
        <v>151</v>
      </c>
      <c r="G48" s="33">
        <v>853</v>
      </c>
      <c r="H48" s="34">
        <f t="shared" si="2"/>
        <v>0.17702227432590856</v>
      </c>
      <c r="I48" s="35">
        <f t="shared" si="3"/>
        <v>77</v>
      </c>
      <c r="J48" s="40">
        <f t="shared" si="4"/>
        <v>1108</v>
      </c>
      <c r="K48" s="41">
        <f t="shared" si="5"/>
        <v>3713</v>
      </c>
      <c r="L48" s="34">
        <f t="shared" si="6"/>
        <v>0.29841098841906816</v>
      </c>
      <c r="M48" s="35">
        <f t="shared" si="7"/>
        <v>52</v>
      </c>
    </row>
    <row r="49" spans="1:13" x14ac:dyDescent="0.25">
      <c r="A49" s="26" t="s">
        <v>275</v>
      </c>
      <c r="B49" s="32">
        <v>414</v>
      </c>
      <c r="C49" s="33">
        <v>1207</v>
      </c>
      <c r="D49" s="34">
        <f t="shared" si="0"/>
        <v>0.34299917149958575</v>
      </c>
      <c r="E49" s="35">
        <f t="shared" si="1"/>
        <v>44</v>
      </c>
      <c r="F49" s="32">
        <v>116</v>
      </c>
      <c r="G49" s="33">
        <v>314</v>
      </c>
      <c r="H49" s="34">
        <f t="shared" si="2"/>
        <v>0.36942675159235666</v>
      </c>
      <c r="I49" s="35">
        <f t="shared" si="3"/>
        <v>14</v>
      </c>
      <c r="J49" s="40">
        <f t="shared" si="4"/>
        <v>530</v>
      </c>
      <c r="K49" s="41">
        <f t="shared" si="5"/>
        <v>1521</v>
      </c>
      <c r="L49" s="34">
        <f t="shared" si="6"/>
        <v>0.34845496383957925</v>
      </c>
      <c r="M49" s="35">
        <f t="shared" si="7"/>
        <v>39</v>
      </c>
    </row>
    <row r="50" spans="1:13" x14ac:dyDescent="0.25">
      <c r="A50" s="26" t="s">
        <v>276</v>
      </c>
      <c r="B50" s="32">
        <v>119</v>
      </c>
      <c r="C50" s="33">
        <v>303</v>
      </c>
      <c r="D50" s="34">
        <f t="shared" si="0"/>
        <v>0.39273927392739272</v>
      </c>
      <c r="E50" s="35">
        <f t="shared" si="1"/>
        <v>33</v>
      </c>
      <c r="F50" s="32">
        <v>56</v>
      </c>
      <c r="G50" s="33">
        <v>100</v>
      </c>
      <c r="H50" s="34">
        <f t="shared" si="2"/>
        <v>0.56000000000000005</v>
      </c>
      <c r="I50" s="35">
        <f t="shared" si="3"/>
        <v>3</v>
      </c>
      <c r="J50" s="40">
        <f t="shared" si="4"/>
        <v>175</v>
      </c>
      <c r="K50" s="41">
        <f t="shared" si="5"/>
        <v>403</v>
      </c>
      <c r="L50" s="34">
        <f t="shared" si="6"/>
        <v>0.43424317617866004</v>
      </c>
      <c r="M50" s="35">
        <f t="shared" si="7"/>
        <v>8</v>
      </c>
    </row>
    <row r="51" spans="1:13" x14ac:dyDescent="0.25">
      <c r="A51" s="26" t="s">
        <v>277</v>
      </c>
      <c r="B51" s="32">
        <v>398</v>
      </c>
      <c r="C51" s="33">
        <v>919</v>
      </c>
      <c r="D51" s="34">
        <f t="shared" si="0"/>
        <v>0.43307943416757344</v>
      </c>
      <c r="E51" s="35">
        <f t="shared" si="1"/>
        <v>16</v>
      </c>
      <c r="F51" s="32">
        <v>118</v>
      </c>
      <c r="G51" s="33">
        <v>324</v>
      </c>
      <c r="H51" s="34">
        <f t="shared" si="2"/>
        <v>0.36419753086419754</v>
      </c>
      <c r="I51" s="35">
        <f t="shared" si="3"/>
        <v>17</v>
      </c>
      <c r="J51" s="40">
        <f t="shared" si="4"/>
        <v>516</v>
      </c>
      <c r="K51" s="41">
        <f t="shared" si="5"/>
        <v>1243</v>
      </c>
      <c r="L51" s="34">
        <f t="shared" si="6"/>
        <v>0.415124698310539</v>
      </c>
      <c r="M51" s="35">
        <f t="shared" si="7"/>
        <v>17</v>
      </c>
    </row>
    <row r="52" spans="1:13" x14ac:dyDescent="0.25">
      <c r="A52" s="26" t="s">
        <v>278</v>
      </c>
      <c r="B52" s="32">
        <v>766</v>
      </c>
      <c r="C52" s="33">
        <v>3238</v>
      </c>
      <c r="D52" s="34">
        <f t="shared" si="0"/>
        <v>0.23656578134651018</v>
      </c>
      <c r="E52" s="35">
        <f t="shared" si="1"/>
        <v>73</v>
      </c>
      <c r="F52" s="32">
        <v>222</v>
      </c>
      <c r="G52" s="33">
        <v>1249</v>
      </c>
      <c r="H52" s="34">
        <f t="shared" si="2"/>
        <v>0.177742193755004</v>
      </c>
      <c r="I52" s="35">
        <f t="shared" si="3"/>
        <v>76</v>
      </c>
      <c r="J52" s="40">
        <f t="shared" si="4"/>
        <v>988</v>
      </c>
      <c r="K52" s="41">
        <f t="shared" si="5"/>
        <v>4487</v>
      </c>
      <c r="L52" s="34">
        <f t="shared" si="6"/>
        <v>0.22019166480944952</v>
      </c>
      <c r="M52" s="35">
        <f t="shared" si="7"/>
        <v>73</v>
      </c>
    </row>
    <row r="53" spans="1:13" x14ac:dyDescent="0.25">
      <c r="A53" s="26" t="s">
        <v>279</v>
      </c>
      <c r="B53" s="32">
        <v>48</v>
      </c>
      <c r="C53" s="33">
        <v>199</v>
      </c>
      <c r="D53" s="34">
        <f t="shared" si="0"/>
        <v>0.24120603015075376</v>
      </c>
      <c r="E53" s="35">
        <f t="shared" si="1"/>
        <v>71</v>
      </c>
      <c r="F53" s="32">
        <v>17</v>
      </c>
      <c r="G53" s="33">
        <v>119</v>
      </c>
      <c r="H53" s="34">
        <f t="shared" si="2"/>
        <v>0.14285714285714285</v>
      </c>
      <c r="I53" s="35">
        <f t="shared" si="3"/>
        <v>85</v>
      </c>
      <c r="J53" s="40">
        <f t="shared" si="4"/>
        <v>65</v>
      </c>
      <c r="K53" s="41">
        <f t="shared" si="5"/>
        <v>318</v>
      </c>
      <c r="L53" s="34">
        <f t="shared" si="6"/>
        <v>0.20440251572327045</v>
      </c>
      <c r="M53" s="35">
        <f t="shared" si="7"/>
        <v>80</v>
      </c>
    </row>
    <row r="54" spans="1:13" x14ac:dyDescent="0.25">
      <c r="A54" s="26" t="s">
        <v>280</v>
      </c>
      <c r="B54" s="32">
        <v>606</v>
      </c>
      <c r="C54" s="33">
        <v>2081</v>
      </c>
      <c r="D54" s="34">
        <f t="shared" si="0"/>
        <v>0.29120615088899565</v>
      </c>
      <c r="E54" s="35">
        <f t="shared" si="1"/>
        <v>62</v>
      </c>
      <c r="F54" s="32">
        <v>196</v>
      </c>
      <c r="G54" s="33">
        <v>639</v>
      </c>
      <c r="H54" s="34">
        <f t="shared" si="2"/>
        <v>0.30672926447574334</v>
      </c>
      <c r="I54" s="35">
        <f t="shared" si="3"/>
        <v>35</v>
      </c>
      <c r="J54" s="40">
        <f t="shared" si="4"/>
        <v>802</v>
      </c>
      <c r="K54" s="41">
        <f t="shared" si="5"/>
        <v>2720</v>
      </c>
      <c r="L54" s="34">
        <f t="shared" si="6"/>
        <v>0.2948529411764706</v>
      </c>
      <c r="M54" s="35">
        <f t="shared" si="7"/>
        <v>56</v>
      </c>
    </row>
    <row r="55" spans="1:13" x14ac:dyDescent="0.25">
      <c r="A55" s="26" t="s">
        <v>281</v>
      </c>
      <c r="B55" s="32">
        <v>1037</v>
      </c>
      <c r="C55" s="33">
        <v>2352</v>
      </c>
      <c r="D55" s="34">
        <f t="shared" si="0"/>
        <v>0.44090136054421769</v>
      </c>
      <c r="E55" s="35">
        <f t="shared" si="1"/>
        <v>13</v>
      </c>
      <c r="F55" s="32">
        <v>365</v>
      </c>
      <c r="G55" s="33">
        <v>950</v>
      </c>
      <c r="H55" s="34">
        <f t="shared" si="2"/>
        <v>0.38421052631578945</v>
      </c>
      <c r="I55" s="35">
        <f t="shared" si="3"/>
        <v>11</v>
      </c>
      <c r="J55" s="40">
        <f t="shared" si="4"/>
        <v>1402</v>
      </c>
      <c r="K55" s="41">
        <f t="shared" si="5"/>
        <v>3302</v>
      </c>
      <c r="L55" s="34">
        <f t="shared" si="6"/>
        <v>0.42459115687462146</v>
      </c>
      <c r="M55" s="35">
        <f t="shared" si="7"/>
        <v>14</v>
      </c>
    </row>
    <row r="56" spans="1:13" x14ac:dyDescent="0.25">
      <c r="A56" s="26" t="s">
        <v>282</v>
      </c>
      <c r="B56" s="32">
        <v>546</v>
      </c>
      <c r="C56" s="33">
        <v>1328</v>
      </c>
      <c r="D56" s="34">
        <f t="shared" si="0"/>
        <v>0.41114457831325302</v>
      </c>
      <c r="E56" s="35">
        <f t="shared" si="1"/>
        <v>25</v>
      </c>
      <c r="F56" s="32">
        <v>195</v>
      </c>
      <c r="G56" s="33">
        <v>481</v>
      </c>
      <c r="H56" s="34">
        <f t="shared" si="2"/>
        <v>0.40540540540540543</v>
      </c>
      <c r="I56" s="35">
        <f t="shared" si="3"/>
        <v>9</v>
      </c>
      <c r="J56" s="40">
        <f t="shared" si="4"/>
        <v>741</v>
      </c>
      <c r="K56" s="41">
        <f t="shared" si="5"/>
        <v>1809</v>
      </c>
      <c r="L56" s="34">
        <f t="shared" si="6"/>
        <v>0.4096185737976783</v>
      </c>
      <c r="M56" s="35">
        <f t="shared" si="7"/>
        <v>18</v>
      </c>
    </row>
    <row r="57" spans="1:13" x14ac:dyDescent="0.25">
      <c r="A57" s="26" t="s">
        <v>283</v>
      </c>
      <c r="B57" s="32">
        <v>688</v>
      </c>
      <c r="C57" s="33">
        <v>1950</v>
      </c>
      <c r="D57" s="34">
        <f t="shared" si="0"/>
        <v>0.3528205128205128</v>
      </c>
      <c r="E57" s="35">
        <f t="shared" si="1"/>
        <v>42</v>
      </c>
      <c r="F57" s="32">
        <v>244</v>
      </c>
      <c r="G57" s="33">
        <v>716</v>
      </c>
      <c r="H57" s="34">
        <f t="shared" si="2"/>
        <v>0.34078212290502791</v>
      </c>
      <c r="I57" s="35">
        <f t="shared" si="3"/>
        <v>23</v>
      </c>
      <c r="J57" s="40">
        <f t="shared" si="4"/>
        <v>932</v>
      </c>
      <c r="K57" s="41">
        <f t="shared" si="5"/>
        <v>2666</v>
      </c>
      <c r="L57" s="34">
        <f t="shared" si="6"/>
        <v>0.34958739684921231</v>
      </c>
      <c r="M57" s="35">
        <f t="shared" si="7"/>
        <v>38</v>
      </c>
    </row>
    <row r="58" spans="1:13" x14ac:dyDescent="0.25">
      <c r="A58" s="26" t="s">
        <v>284</v>
      </c>
      <c r="B58" s="32">
        <v>447</v>
      </c>
      <c r="C58" s="33">
        <v>2671</v>
      </c>
      <c r="D58" s="34">
        <f t="shared" si="0"/>
        <v>0.16735305129165107</v>
      </c>
      <c r="E58" s="35">
        <f t="shared" si="1"/>
        <v>84</v>
      </c>
      <c r="F58" s="32">
        <v>253</v>
      </c>
      <c r="G58" s="33">
        <v>1211</v>
      </c>
      <c r="H58" s="34">
        <f t="shared" si="2"/>
        <v>0.20891824938067713</v>
      </c>
      <c r="I58" s="35">
        <f t="shared" si="3"/>
        <v>67</v>
      </c>
      <c r="J58" s="40">
        <f t="shared" si="4"/>
        <v>700</v>
      </c>
      <c r="K58" s="41">
        <f t="shared" si="5"/>
        <v>3882</v>
      </c>
      <c r="L58" s="34">
        <f t="shared" si="6"/>
        <v>0.18031942297784648</v>
      </c>
      <c r="M58" s="35">
        <f t="shared" si="7"/>
        <v>84</v>
      </c>
    </row>
    <row r="59" spans="1:13" x14ac:dyDescent="0.25">
      <c r="A59" s="26" t="s">
        <v>285</v>
      </c>
      <c r="B59" s="32">
        <v>68</v>
      </c>
      <c r="C59" s="33">
        <v>221</v>
      </c>
      <c r="D59" s="34">
        <f t="shared" si="0"/>
        <v>0.30769230769230771</v>
      </c>
      <c r="E59" s="35">
        <f t="shared" si="1"/>
        <v>58</v>
      </c>
      <c r="F59" s="32">
        <v>62</v>
      </c>
      <c r="G59" s="33">
        <v>83</v>
      </c>
      <c r="H59" s="34">
        <f t="shared" si="2"/>
        <v>0.74698795180722888</v>
      </c>
      <c r="I59" s="35">
        <f t="shared" si="3"/>
        <v>1</v>
      </c>
      <c r="J59" s="40">
        <f t="shared" si="4"/>
        <v>130</v>
      </c>
      <c r="K59" s="41">
        <f t="shared" si="5"/>
        <v>304</v>
      </c>
      <c r="L59" s="34">
        <f t="shared" si="6"/>
        <v>0.42763157894736842</v>
      </c>
      <c r="M59" s="35">
        <f t="shared" si="7"/>
        <v>12</v>
      </c>
    </row>
    <row r="60" spans="1:13" x14ac:dyDescent="0.25">
      <c r="A60" s="26" t="s">
        <v>286</v>
      </c>
      <c r="B60" s="32">
        <v>306</v>
      </c>
      <c r="C60" s="33">
        <v>1126</v>
      </c>
      <c r="D60" s="34">
        <f t="shared" si="0"/>
        <v>0.27175843694493784</v>
      </c>
      <c r="E60" s="35">
        <f t="shared" si="1"/>
        <v>67</v>
      </c>
      <c r="F60" s="32">
        <v>97</v>
      </c>
      <c r="G60" s="33">
        <v>451</v>
      </c>
      <c r="H60" s="34">
        <f t="shared" si="2"/>
        <v>0.21507760532150777</v>
      </c>
      <c r="I60" s="35">
        <f t="shared" si="3"/>
        <v>63</v>
      </c>
      <c r="J60" s="40">
        <f t="shared" si="4"/>
        <v>403</v>
      </c>
      <c r="K60" s="41">
        <f t="shared" si="5"/>
        <v>1577</v>
      </c>
      <c r="L60" s="34">
        <f t="shared" si="6"/>
        <v>0.25554850982878885</v>
      </c>
      <c r="M60" s="35">
        <f t="shared" si="7"/>
        <v>67</v>
      </c>
    </row>
    <row r="61" spans="1:13" x14ac:dyDescent="0.25">
      <c r="A61" s="26" t="s">
        <v>287</v>
      </c>
      <c r="B61" s="32">
        <v>974</v>
      </c>
      <c r="C61" s="33">
        <v>2659</v>
      </c>
      <c r="D61" s="34">
        <f t="shared" si="0"/>
        <v>0.36630312147423844</v>
      </c>
      <c r="E61" s="35">
        <f t="shared" si="1"/>
        <v>38</v>
      </c>
      <c r="F61" s="32">
        <v>304</v>
      </c>
      <c r="G61" s="33">
        <v>927</v>
      </c>
      <c r="H61" s="34">
        <f t="shared" si="2"/>
        <v>0.32793959007551243</v>
      </c>
      <c r="I61" s="35">
        <f t="shared" si="3"/>
        <v>27</v>
      </c>
      <c r="J61" s="40">
        <f t="shared" si="4"/>
        <v>1278</v>
      </c>
      <c r="K61" s="41">
        <f t="shared" si="5"/>
        <v>3586</v>
      </c>
      <c r="L61" s="34">
        <f t="shared" si="6"/>
        <v>0.35638594534300055</v>
      </c>
      <c r="M61" s="35">
        <f t="shared" si="7"/>
        <v>36</v>
      </c>
    </row>
    <row r="62" spans="1:13" x14ac:dyDescent="0.25">
      <c r="A62" s="26" t="s">
        <v>288</v>
      </c>
      <c r="B62" s="32">
        <v>9977</v>
      </c>
      <c r="C62" s="33">
        <v>74344</v>
      </c>
      <c r="D62" s="34">
        <f t="shared" si="0"/>
        <v>0.13420047347465835</v>
      </c>
      <c r="E62" s="35">
        <f t="shared" si="1"/>
        <v>92</v>
      </c>
      <c r="F62" s="32">
        <v>6685</v>
      </c>
      <c r="G62" s="33">
        <v>49980</v>
      </c>
      <c r="H62" s="34">
        <f t="shared" si="2"/>
        <v>0.13375350140056022</v>
      </c>
      <c r="I62" s="35">
        <f t="shared" si="3"/>
        <v>88</v>
      </c>
      <c r="J62" s="40">
        <f t="shared" si="4"/>
        <v>16662</v>
      </c>
      <c r="K62" s="41">
        <f t="shared" si="5"/>
        <v>124324</v>
      </c>
      <c r="L62" s="34">
        <f t="shared" si="6"/>
        <v>0.13402078440204626</v>
      </c>
      <c r="M62" s="35">
        <f t="shared" si="7"/>
        <v>92</v>
      </c>
    </row>
    <row r="63" spans="1:13" x14ac:dyDescent="0.25">
      <c r="A63" s="26" t="s">
        <v>289</v>
      </c>
      <c r="B63" s="32">
        <v>1640</v>
      </c>
      <c r="C63" s="33">
        <v>9950</v>
      </c>
      <c r="D63" s="34">
        <f t="shared" si="0"/>
        <v>0.16482412060301507</v>
      </c>
      <c r="E63" s="35">
        <f t="shared" si="1"/>
        <v>86</v>
      </c>
      <c r="F63" s="32">
        <v>719</v>
      </c>
      <c r="G63" s="33">
        <v>4906</v>
      </c>
      <c r="H63" s="34">
        <f t="shared" si="2"/>
        <v>0.14655523848348961</v>
      </c>
      <c r="I63" s="35">
        <f t="shared" si="3"/>
        <v>84</v>
      </c>
      <c r="J63" s="40">
        <f t="shared" si="4"/>
        <v>2359</v>
      </c>
      <c r="K63" s="41">
        <f t="shared" si="5"/>
        <v>14856</v>
      </c>
      <c r="L63" s="34">
        <f t="shared" si="6"/>
        <v>0.15879106085083469</v>
      </c>
      <c r="M63" s="35">
        <f t="shared" si="7"/>
        <v>88</v>
      </c>
    </row>
    <row r="64" spans="1:13" x14ac:dyDescent="0.25">
      <c r="A64" s="27" t="s">
        <v>290</v>
      </c>
      <c r="B64" s="36">
        <v>67</v>
      </c>
      <c r="C64" s="37">
        <v>256</v>
      </c>
      <c r="D64" s="38">
        <f t="shared" si="0"/>
        <v>0.26171875</v>
      </c>
      <c r="E64" s="39">
        <f t="shared" si="1"/>
        <v>69</v>
      </c>
      <c r="F64" s="36">
        <v>9</v>
      </c>
      <c r="G64" s="37">
        <v>91</v>
      </c>
      <c r="H64" s="38">
        <f t="shared" si="2"/>
        <v>9.8901098901098897E-2</v>
      </c>
      <c r="I64" s="39">
        <f t="shared" si="3"/>
        <v>92</v>
      </c>
      <c r="J64" s="42">
        <f t="shared" si="4"/>
        <v>76</v>
      </c>
      <c r="K64" s="43">
        <f t="shared" si="5"/>
        <v>347</v>
      </c>
      <c r="L64" s="38">
        <f t="shared" si="6"/>
        <v>0.21902017291066284</v>
      </c>
      <c r="M64" s="39">
        <f t="shared" si="7"/>
        <v>76</v>
      </c>
    </row>
    <row r="65" spans="1:13" x14ac:dyDescent="0.25">
      <c r="A65" s="23" t="s">
        <v>291</v>
      </c>
      <c r="B65" s="44">
        <v>54</v>
      </c>
      <c r="C65" s="45">
        <v>225</v>
      </c>
      <c r="D65" s="46">
        <f t="shared" si="0"/>
        <v>0.24</v>
      </c>
      <c r="E65" s="47">
        <f t="shared" si="1"/>
        <v>72</v>
      </c>
      <c r="F65" s="44">
        <v>18</v>
      </c>
      <c r="G65" s="45">
        <v>69</v>
      </c>
      <c r="H65" s="46">
        <f t="shared" si="2"/>
        <v>0.2608695652173913</v>
      </c>
      <c r="I65" s="47">
        <f t="shared" si="3"/>
        <v>51</v>
      </c>
      <c r="J65" s="48">
        <f t="shared" si="4"/>
        <v>72</v>
      </c>
      <c r="K65" s="49">
        <f t="shared" si="5"/>
        <v>294</v>
      </c>
      <c r="L65" s="46">
        <f t="shared" si="6"/>
        <v>0.24489795918367346</v>
      </c>
      <c r="M65" s="47">
        <f t="shared" si="7"/>
        <v>68</v>
      </c>
    </row>
    <row r="66" spans="1:13" x14ac:dyDescent="0.25">
      <c r="A66" s="26" t="s">
        <v>292</v>
      </c>
      <c r="B66" s="32">
        <v>31</v>
      </c>
      <c r="C66" s="33">
        <v>139</v>
      </c>
      <c r="D66" s="34">
        <f t="shared" si="0"/>
        <v>0.22302158273381295</v>
      </c>
      <c r="E66" s="35">
        <f t="shared" si="1"/>
        <v>77</v>
      </c>
      <c r="F66" s="32">
        <v>11</v>
      </c>
      <c r="G66" s="33">
        <v>52</v>
      </c>
      <c r="H66" s="34">
        <f t="shared" si="2"/>
        <v>0.21153846153846154</v>
      </c>
      <c r="I66" s="35">
        <f t="shared" si="3"/>
        <v>66</v>
      </c>
      <c r="J66" s="40">
        <f t="shared" si="4"/>
        <v>42</v>
      </c>
      <c r="K66" s="41">
        <f t="shared" si="5"/>
        <v>191</v>
      </c>
      <c r="L66" s="34">
        <f t="shared" si="6"/>
        <v>0.21989528795811519</v>
      </c>
      <c r="M66" s="35">
        <f t="shared" si="7"/>
        <v>74</v>
      </c>
    </row>
    <row r="67" spans="1:13" x14ac:dyDescent="0.25">
      <c r="A67" s="26" t="s">
        <v>293</v>
      </c>
      <c r="B67" s="32">
        <v>2181</v>
      </c>
      <c r="C67" s="33">
        <v>9320</v>
      </c>
      <c r="D67" s="34">
        <f t="shared" si="0"/>
        <v>0.23401287553648067</v>
      </c>
      <c r="E67" s="35">
        <f t="shared" si="1"/>
        <v>75</v>
      </c>
      <c r="F67" s="32">
        <v>887</v>
      </c>
      <c r="G67" s="33">
        <v>4885</v>
      </c>
      <c r="H67" s="34">
        <f t="shared" si="2"/>
        <v>0.18157625383828044</v>
      </c>
      <c r="I67" s="35">
        <f t="shared" si="3"/>
        <v>74</v>
      </c>
      <c r="J67" s="40">
        <f t="shared" si="4"/>
        <v>3068</v>
      </c>
      <c r="K67" s="41">
        <f t="shared" si="5"/>
        <v>14205</v>
      </c>
      <c r="L67" s="34">
        <f t="shared" si="6"/>
        <v>0.21598028863076382</v>
      </c>
      <c r="M67" s="35">
        <f t="shared" si="7"/>
        <v>77</v>
      </c>
    </row>
    <row r="68" spans="1:13" x14ac:dyDescent="0.25">
      <c r="A68" s="26" t="s">
        <v>294</v>
      </c>
      <c r="B68" s="32">
        <v>924</v>
      </c>
      <c r="C68" s="33">
        <v>2514</v>
      </c>
      <c r="D68" s="34">
        <f t="shared" si="0"/>
        <v>0.36754176610978523</v>
      </c>
      <c r="E68" s="35">
        <f t="shared" si="1"/>
        <v>37</v>
      </c>
      <c r="F68" s="32">
        <v>228</v>
      </c>
      <c r="G68" s="33">
        <v>859</v>
      </c>
      <c r="H68" s="34">
        <f t="shared" si="2"/>
        <v>0.26542491268917345</v>
      </c>
      <c r="I68" s="35">
        <f t="shared" si="3"/>
        <v>47</v>
      </c>
      <c r="J68" s="40">
        <f t="shared" si="4"/>
        <v>1152</v>
      </c>
      <c r="K68" s="41">
        <f t="shared" si="5"/>
        <v>3373</v>
      </c>
      <c r="L68" s="34">
        <f t="shared" si="6"/>
        <v>0.34153572487399941</v>
      </c>
      <c r="M68" s="35">
        <f t="shared" si="7"/>
        <v>40</v>
      </c>
    </row>
    <row r="69" spans="1:13" x14ac:dyDescent="0.25">
      <c r="A69" s="26" t="s">
        <v>295</v>
      </c>
      <c r="B69" s="32">
        <v>552</v>
      </c>
      <c r="C69" s="33">
        <v>1398</v>
      </c>
      <c r="D69" s="34">
        <f t="shared" si="0"/>
        <v>0.39484978540772531</v>
      </c>
      <c r="E69" s="35">
        <f t="shared" si="1"/>
        <v>31</v>
      </c>
      <c r="F69" s="32">
        <v>171</v>
      </c>
      <c r="G69" s="33">
        <v>556</v>
      </c>
      <c r="H69" s="34">
        <f t="shared" si="2"/>
        <v>0.30755395683453235</v>
      </c>
      <c r="I69" s="35">
        <f t="shared" si="3"/>
        <v>34</v>
      </c>
      <c r="J69" s="40">
        <f t="shared" si="4"/>
        <v>723</v>
      </c>
      <c r="K69" s="41">
        <f t="shared" si="5"/>
        <v>1954</v>
      </c>
      <c r="L69" s="34">
        <f t="shared" si="6"/>
        <v>0.37001023541453426</v>
      </c>
      <c r="M69" s="35">
        <f t="shared" si="7"/>
        <v>33</v>
      </c>
    </row>
    <row r="70" spans="1:13" x14ac:dyDescent="0.25">
      <c r="A70" s="26" t="s">
        <v>296</v>
      </c>
      <c r="B70" s="32">
        <v>549</v>
      </c>
      <c r="C70" s="33">
        <v>1244</v>
      </c>
      <c r="D70" s="34">
        <f t="shared" si="0"/>
        <v>0.4413183279742765</v>
      </c>
      <c r="E70" s="35">
        <f t="shared" si="1"/>
        <v>12</v>
      </c>
      <c r="F70" s="32">
        <v>154</v>
      </c>
      <c r="G70" s="33">
        <v>302</v>
      </c>
      <c r="H70" s="34">
        <f t="shared" si="2"/>
        <v>0.50993377483443714</v>
      </c>
      <c r="I70" s="35">
        <f t="shared" si="3"/>
        <v>4</v>
      </c>
      <c r="J70" s="40">
        <f t="shared" si="4"/>
        <v>703</v>
      </c>
      <c r="K70" s="41">
        <f t="shared" si="5"/>
        <v>1546</v>
      </c>
      <c r="L70" s="34">
        <f t="shared" si="6"/>
        <v>0.45472186287192756</v>
      </c>
      <c r="M70" s="35">
        <f t="shared" si="7"/>
        <v>5</v>
      </c>
    </row>
    <row r="71" spans="1:13" x14ac:dyDescent="0.25">
      <c r="A71" s="26" t="s">
        <v>297</v>
      </c>
      <c r="B71" s="32">
        <v>861</v>
      </c>
      <c r="C71" s="33">
        <v>2171</v>
      </c>
      <c r="D71" s="34">
        <f t="shared" si="0"/>
        <v>0.39659143251957624</v>
      </c>
      <c r="E71" s="35">
        <f t="shared" si="1"/>
        <v>30</v>
      </c>
      <c r="F71" s="32">
        <v>194</v>
      </c>
      <c r="G71" s="33">
        <v>806</v>
      </c>
      <c r="H71" s="34">
        <f t="shared" si="2"/>
        <v>0.24069478908188585</v>
      </c>
      <c r="I71" s="35">
        <f t="shared" si="3"/>
        <v>56</v>
      </c>
      <c r="J71" s="40">
        <f t="shared" si="4"/>
        <v>1055</v>
      </c>
      <c r="K71" s="41">
        <f t="shared" si="5"/>
        <v>2977</v>
      </c>
      <c r="L71" s="34">
        <f t="shared" si="6"/>
        <v>0.35438360765871685</v>
      </c>
      <c r="M71" s="35">
        <f t="shared" si="7"/>
        <v>37</v>
      </c>
    </row>
    <row r="72" spans="1:13" x14ac:dyDescent="0.25">
      <c r="A72" s="26" t="s">
        <v>298</v>
      </c>
      <c r="B72" s="32">
        <v>633</v>
      </c>
      <c r="C72" s="33">
        <v>1416</v>
      </c>
      <c r="D72" s="34">
        <f t="shared" si="0"/>
        <v>0.44703389830508472</v>
      </c>
      <c r="E72" s="35">
        <f t="shared" si="1"/>
        <v>8</v>
      </c>
      <c r="F72" s="32">
        <v>201</v>
      </c>
      <c r="G72" s="33">
        <v>451</v>
      </c>
      <c r="H72" s="34">
        <f t="shared" si="2"/>
        <v>0.44567627494456763</v>
      </c>
      <c r="I72" s="35">
        <f t="shared" si="3"/>
        <v>7</v>
      </c>
      <c r="J72" s="40">
        <f t="shared" si="4"/>
        <v>834</v>
      </c>
      <c r="K72" s="41">
        <f t="shared" si="5"/>
        <v>1867</v>
      </c>
      <c r="L72" s="34">
        <f t="shared" si="6"/>
        <v>0.44670594536689878</v>
      </c>
      <c r="M72" s="35">
        <f t="shared" si="7"/>
        <v>7</v>
      </c>
    </row>
    <row r="73" spans="1:13" x14ac:dyDescent="0.25">
      <c r="A73" s="26" t="s">
        <v>299</v>
      </c>
      <c r="B73" s="32">
        <v>1532</v>
      </c>
      <c r="C73" s="33">
        <v>4544</v>
      </c>
      <c r="D73" s="34">
        <f t="shared" ref="D73:D110" si="8">B73/C73</f>
        <v>0.33714788732394368</v>
      </c>
      <c r="E73" s="35">
        <f t="shared" ref="E73:E100" si="9">RANK(D73,D$8:D$100)</f>
        <v>45</v>
      </c>
      <c r="F73" s="32">
        <v>644</v>
      </c>
      <c r="G73" s="33">
        <v>1966</v>
      </c>
      <c r="H73" s="34">
        <f t="shared" ref="H73:H110" si="10">F73/G73</f>
        <v>0.32756866734486267</v>
      </c>
      <c r="I73" s="35">
        <f t="shared" ref="I73:I100" si="11">RANK(H73,H$8:H$100)</f>
        <v>28</v>
      </c>
      <c r="J73" s="40">
        <f t="shared" ref="J73:J110" si="12">B73+F73</f>
        <v>2176</v>
      </c>
      <c r="K73" s="41">
        <f t="shared" ref="K73:K110" si="13">C73+G73</f>
        <v>6510</v>
      </c>
      <c r="L73" s="34">
        <f t="shared" ref="L73:L110" si="14">J73/K73</f>
        <v>0.33425499231950845</v>
      </c>
      <c r="M73" s="35">
        <f t="shared" ref="M73:M100" si="15">RANK(L73,L$8:L$100)</f>
        <v>43</v>
      </c>
    </row>
    <row r="74" spans="1:13" x14ac:dyDescent="0.25">
      <c r="A74" s="26" t="s">
        <v>300</v>
      </c>
      <c r="B74" s="32">
        <v>476</v>
      </c>
      <c r="C74" s="33">
        <v>1019</v>
      </c>
      <c r="D74" s="34">
        <f t="shared" si="8"/>
        <v>0.46712463199214915</v>
      </c>
      <c r="E74" s="35">
        <f t="shared" si="9"/>
        <v>2</v>
      </c>
      <c r="F74" s="32">
        <v>73</v>
      </c>
      <c r="G74" s="33">
        <v>203</v>
      </c>
      <c r="H74" s="34">
        <f t="shared" si="10"/>
        <v>0.35960591133004927</v>
      </c>
      <c r="I74" s="35">
        <f t="shared" si="11"/>
        <v>19</v>
      </c>
      <c r="J74" s="40">
        <f t="shared" si="12"/>
        <v>549</v>
      </c>
      <c r="K74" s="41">
        <f t="shared" si="13"/>
        <v>1222</v>
      </c>
      <c r="L74" s="34">
        <f t="shared" si="14"/>
        <v>0.4492635024549918</v>
      </c>
      <c r="M74" s="35">
        <f t="shared" si="15"/>
        <v>6</v>
      </c>
    </row>
    <row r="75" spans="1:13" x14ac:dyDescent="0.25">
      <c r="A75" s="26" t="s">
        <v>301</v>
      </c>
      <c r="B75" s="32">
        <v>289</v>
      </c>
      <c r="C75" s="33">
        <v>956</v>
      </c>
      <c r="D75" s="34">
        <f t="shared" si="8"/>
        <v>0.30230125523012552</v>
      </c>
      <c r="E75" s="35">
        <f t="shared" si="9"/>
        <v>59</v>
      </c>
      <c r="F75" s="32">
        <v>77</v>
      </c>
      <c r="G75" s="33">
        <v>272</v>
      </c>
      <c r="H75" s="34">
        <f t="shared" si="10"/>
        <v>0.28308823529411764</v>
      </c>
      <c r="I75" s="35">
        <f t="shared" si="11"/>
        <v>40</v>
      </c>
      <c r="J75" s="40">
        <f t="shared" si="12"/>
        <v>366</v>
      </c>
      <c r="K75" s="41">
        <f t="shared" si="13"/>
        <v>1228</v>
      </c>
      <c r="L75" s="34">
        <f t="shared" si="14"/>
        <v>0.29804560260586321</v>
      </c>
      <c r="M75" s="35">
        <f t="shared" si="15"/>
        <v>53</v>
      </c>
    </row>
    <row r="76" spans="1:13" x14ac:dyDescent="0.25">
      <c r="A76" s="26" t="s">
        <v>302</v>
      </c>
      <c r="B76" s="32">
        <v>895</v>
      </c>
      <c r="C76" s="33">
        <v>2803</v>
      </c>
      <c r="D76" s="34">
        <f t="shared" si="8"/>
        <v>0.31930074919728862</v>
      </c>
      <c r="E76" s="35">
        <f t="shared" si="9"/>
        <v>53</v>
      </c>
      <c r="F76" s="32">
        <v>308</v>
      </c>
      <c r="G76" s="33">
        <v>1102</v>
      </c>
      <c r="H76" s="34">
        <f t="shared" si="10"/>
        <v>0.27949183303085301</v>
      </c>
      <c r="I76" s="35">
        <f t="shared" si="11"/>
        <v>44</v>
      </c>
      <c r="J76" s="40">
        <f t="shared" si="12"/>
        <v>1203</v>
      </c>
      <c r="K76" s="41">
        <f t="shared" si="13"/>
        <v>3905</v>
      </c>
      <c r="L76" s="34">
        <f t="shared" si="14"/>
        <v>0.30806658130601794</v>
      </c>
      <c r="M76" s="35">
        <f t="shared" si="15"/>
        <v>50</v>
      </c>
    </row>
    <row r="77" spans="1:13" x14ac:dyDescent="0.25">
      <c r="A77" s="26" t="s">
        <v>303</v>
      </c>
      <c r="B77" s="32">
        <v>772</v>
      </c>
      <c r="C77" s="33">
        <v>2294</v>
      </c>
      <c r="D77" s="34">
        <f t="shared" si="8"/>
        <v>0.33653007846556232</v>
      </c>
      <c r="E77" s="35">
        <f t="shared" si="9"/>
        <v>46</v>
      </c>
      <c r="F77" s="32">
        <v>172</v>
      </c>
      <c r="G77" s="33">
        <v>728</v>
      </c>
      <c r="H77" s="34">
        <f t="shared" si="10"/>
        <v>0.23626373626373626</v>
      </c>
      <c r="I77" s="35">
        <f t="shared" si="11"/>
        <v>59</v>
      </c>
      <c r="J77" s="40">
        <f t="shared" si="12"/>
        <v>944</v>
      </c>
      <c r="K77" s="41">
        <f t="shared" si="13"/>
        <v>3022</v>
      </c>
      <c r="L77" s="34">
        <f t="shared" si="14"/>
        <v>0.31237590999338188</v>
      </c>
      <c r="M77" s="35">
        <f t="shared" si="15"/>
        <v>47</v>
      </c>
    </row>
    <row r="78" spans="1:13" x14ac:dyDescent="0.25">
      <c r="A78" s="26" t="s">
        <v>304</v>
      </c>
      <c r="B78" s="32">
        <v>1561</v>
      </c>
      <c r="C78" s="33">
        <v>9381</v>
      </c>
      <c r="D78" s="34">
        <f t="shared" si="8"/>
        <v>0.16640017055750986</v>
      </c>
      <c r="E78" s="35">
        <f t="shared" si="9"/>
        <v>85</v>
      </c>
      <c r="F78" s="32">
        <v>585</v>
      </c>
      <c r="G78" s="33">
        <v>3566</v>
      </c>
      <c r="H78" s="34">
        <f t="shared" si="10"/>
        <v>0.16404935501962983</v>
      </c>
      <c r="I78" s="35">
        <f t="shared" si="11"/>
        <v>78</v>
      </c>
      <c r="J78" s="40">
        <f t="shared" si="12"/>
        <v>2146</v>
      </c>
      <c r="K78" s="41">
        <f t="shared" si="13"/>
        <v>12947</v>
      </c>
      <c r="L78" s="34">
        <f t="shared" si="14"/>
        <v>0.16575268401946397</v>
      </c>
      <c r="M78" s="35">
        <f t="shared" si="15"/>
        <v>86</v>
      </c>
    </row>
    <row r="79" spans="1:13" x14ac:dyDescent="0.25">
      <c r="A79" s="26" t="s">
        <v>305</v>
      </c>
      <c r="B79" s="32">
        <v>670</v>
      </c>
      <c r="C79" s="33">
        <v>1705</v>
      </c>
      <c r="D79" s="34">
        <f t="shared" si="8"/>
        <v>0.39296187683284456</v>
      </c>
      <c r="E79" s="35">
        <f t="shared" si="9"/>
        <v>32</v>
      </c>
      <c r="F79" s="32">
        <v>114</v>
      </c>
      <c r="G79" s="33">
        <v>347</v>
      </c>
      <c r="H79" s="34">
        <f t="shared" si="10"/>
        <v>0.32853025936599423</v>
      </c>
      <c r="I79" s="35">
        <f t="shared" si="11"/>
        <v>26</v>
      </c>
      <c r="J79" s="40">
        <f t="shared" si="12"/>
        <v>784</v>
      </c>
      <c r="K79" s="41">
        <f t="shared" si="13"/>
        <v>2052</v>
      </c>
      <c r="L79" s="34">
        <f t="shared" si="14"/>
        <v>0.38206627680311889</v>
      </c>
      <c r="M79" s="35">
        <f t="shared" si="15"/>
        <v>30</v>
      </c>
    </row>
    <row r="80" spans="1:13" x14ac:dyDescent="0.25">
      <c r="A80" s="26" t="s">
        <v>306</v>
      </c>
      <c r="B80" s="32">
        <v>1034</v>
      </c>
      <c r="C80" s="33">
        <v>3296</v>
      </c>
      <c r="D80" s="34">
        <f t="shared" si="8"/>
        <v>0.31371359223300971</v>
      </c>
      <c r="E80" s="35">
        <f t="shared" si="9"/>
        <v>55</v>
      </c>
      <c r="F80" s="32">
        <v>239</v>
      </c>
      <c r="G80" s="33">
        <v>1223</v>
      </c>
      <c r="H80" s="34">
        <f t="shared" si="10"/>
        <v>0.19542109566639412</v>
      </c>
      <c r="I80" s="35">
        <f t="shared" si="11"/>
        <v>69</v>
      </c>
      <c r="J80" s="40">
        <f t="shared" si="12"/>
        <v>1273</v>
      </c>
      <c r="K80" s="41">
        <f t="shared" si="13"/>
        <v>4519</v>
      </c>
      <c r="L80" s="34">
        <f t="shared" si="14"/>
        <v>0.28169949103784026</v>
      </c>
      <c r="M80" s="35">
        <f t="shared" si="15"/>
        <v>59</v>
      </c>
    </row>
    <row r="81" spans="1:13" x14ac:dyDescent="0.25">
      <c r="A81" s="26" t="s">
        <v>307</v>
      </c>
      <c r="B81" s="32">
        <v>1455</v>
      </c>
      <c r="C81" s="33">
        <v>2811</v>
      </c>
      <c r="D81" s="34">
        <f t="shared" si="8"/>
        <v>0.5176093916755603</v>
      </c>
      <c r="E81" s="35">
        <f t="shared" si="9"/>
        <v>1</v>
      </c>
      <c r="F81" s="32">
        <v>358</v>
      </c>
      <c r="G81" s="33">
        <v>893</v>
      </c>
      <c r="H81" s="34">
        <f t="shared" si="10"/>
        <v>0.40089585666293392</v>
      </c>
      <c r="I81" s="35">
        <f t="shared" si="11"/>
        <v>10</v>
      </c>
      <c r="J81" s="40">
        <f t="shared" si="12"/>
        <v>1813</v>
      </c>
      <c r="K81" s="41">
        <f t="shared" si="13"/>
        <v>3704</v>
      </c>
      <c r="L81" s="34">
        <f t="shared" si="14"/>
        <v>0.4894708423326134</v>
      </c>
      <c r="M81" s="35">
        <f t="shared" si="15"/>
        <v>2</v>
      </c>
    </row>
    <row r="82" spans="1:13" x14ac:dyDescent="0.25">
      <c r="A82" s="26" t="s">
        <v>308</v>
      </c>
      <c r="B82" s="32">
        <v>81</v>
      </c>
      <c r="C82" s="33">
        <v>497</v>
      </c>
      <c r="D82" s="34">
        <f t="shared" si="8"/>
        <v>0.16297786720321933</v>
      </c>
      <c r="E82" s="35">
        <f t="shared" si="9"/>
        <v>87</v>
      </c>
      <c r="F82" s="32">
        <v>20</v>
      </c>
      <c r="G82" s="33">
        <v>126</v>
      </c>
      <c r="H82" s="34">
        <f t="shared" si="10"/>
        <v>0.15873015873015872</v>
      </c>
      <c r="I82" s="35">
        <f t="shared" si="11"/>
        <v>80</v>
      </c>
      <c r="J82" s="40">
        <f t="shared" si="12"/>
        <v>101</v>
      </c>
      <c r="K82" s="41">
        <f t="shared" si="13"/>
        <v>623</v>
      </c>
      <c r="L82" s="34">
        <f t="shared" si="14"/>
        <v>0.16211878009630817</v>
      </c>
      <c r="M82" s="35">
        <f t="shared" si="15"/>
        <v>87</v>
      </c>
    </row>
    <row r="83" spans="1:13" x14ac:dyDescent="0.25">
      <c r="A83" s="26" t="s">
        <v>309</v>
      </c>
      <c r="B83" s="32">
        <v>1190</v>
      </c>
      <c r="C83" s="33">
        <v>3641</v>
      </c>
      <c r="D83" s="34">
        <f t="shared" si="8"/>
        <v>0.32683328755836311</v>
      </c>
      <c r="E83" s="35">
        <f t="shared" si="9"/>
        <v>48</v>
      </c>
      <c r="F83" s="32">
        <v>340</v>
      </c>
      <c r="G83" s="33">
        <v>1516</v>
      </c>
      <c r="H83" s="34">
        <f t="shared" si="10"/>
        <v>0.22427440633245382</v>
      </c>
      <c r="I83" s="35">
        <f t="shared" si="11"/>
        <v>61</v>
      </c>
      <c r="J83" s="40">
        <f t="shared" si="12"/>
        <v>1530</v>
      </c>
      <c r="K83" s="41">
        <f t="shared" si="13"/>
        <v>5157</v>
      </c>
      <c r="L83" s="34">
        <f t="shared" si="14"/>
        <v>0.29668411867364747</v>
      </c>
      <c r="M83" s="35">
        <f t="shared" si="15"/>
        <v>55</v>
      </c>
    </row>
    <row r="84" spans="1:13" x14ac:dyDescent="0.25">
      <c r="A84" s="26" t="s">
        <v>310</v>
      </c>
      <c r="B84" s="32">
        <v>1132</v>
      </c>
      <c r="C84" s="33">
        <v>45679</v>
      </c>
      <c r="D84" s="34">
        <f t="shared" si="8"/>
        <v>2.4781628319359005E-2</v>
      </c>
      <c r="E84" s="35">
        <f t="shared" si="9"/>
        <v>93</v>
      </c>
      <c r="F84" s="32">
        <v>713</v>
      </c>
      <c r="G84" s="33">
        <v>20581</v>
      </c>
      <c r="H84" s="34">
        <f t="shared" si="10"/>
        <v>3.4643603323453669E-2</v>
      </c>
      <c r="I84" s="35">
        <f t="shared" si="11"/>
        <v>93</v>
      </c>
      <c r="J84" s="40">
        <f t="shared" si="12"/>
        <v>1845</v>
      </c>
      <c r="K84" s="41">
        <f t="shared" si="13"/>
        <v>66260</v>
      </c>
      <c r="L84" s="34">
        <f t="shared" si="14"/>
        <v>2.7844853607002718E-2</v>
      </c>
      <c r="M84" s="35">
        <f t="shared" si="15"/>
        <v>93</v>
      </c>
    </row>
    <row r="85" spans="1:13" x14ac:dyDescent="0.25">
      <c r="A85" s="26" t="s">
        <v>311</v>
      </c>
      <c r="B85" s="32">
        <v>2153</v>
      </c>
      <c r="C85" s="33">
        <v>6637</v>
      </c>
      <c r="D85" s="34">
        <f t="shared" si="8"/>
        <v>0.32439355130329967</v>
      </c>
      <c r="E85" s="35">
        <f t="shared" si="9"/>
        <v>49</v>
      </c>
      <c r="F85" s="32">
        <v>483</v>
      </c>
      <c r="G85" s="33">
        <v>1864</v>
      </c>
      <c r="H85" s="34">
        <f t="shared" si="10"/>
        <v>0.25912017167381973</v>
      </c>
      <c r="I85" s="35">
        <f t="shared" si="11"/>
        <v>52</v>
      </c>
      <c r="J85" s="40">
        <f t="shared" si="12"/>
        <v>2636</v>
      </c>
      <c r="K85" s="41">
        <f t="shared" si="13"/>
        <v>8501</v>
      </c>
      <c r="L85" s="34">
        <f t="shared" si="14"/>
        <v>0.31008116692153864</v>
      </c>
      <c r="M85" s="35">
        <f t="shared" si="15"/>
        <v>49</v>
      </c>
    </row>
    <row r="86" spans="1:13" x14ac:dyDescent="0.25">
      <c r="A86" s="26" t="s">
        <v>312</v>
      </c>
      <c r="B86" s="32">
        <v>1839</v>
      </c>
      <c r="C86" s="33">
        <v>9863</v>
      </c>
      <c r="D86" s="34">
        <f t="shared" si="8"/>
        <v>0.1864544256311467</v>
      </c>
      <c r="E86" s="35">
        <f t="shared" si="9"/>
        <v>82</v>
      </c>
      <c r="F86" s="32">
        <v>926</v>
      </c>
      <c r="G86" s="33">
        <v>4869</v>
      </c>
      <c r="H86" s="34">
        <f t="shared" si="10"/>
        <v>0.19018278907373176</v>
      </c>
      <c r="I86" s="35">
        <f t="shared" si="11"/>
        <v>71</v>
      </c>
      <c r="J86" s="40">
        <f t="shared" si="12"/>
        <v>2765</v>
      </c>
      <c r="K86" s="41">
        <f t="shared" si="13"/>
        <v>14732</v>
      </c>
      <c r="L86" s="34">
        <f t="shared" si="14"/>
        <v>0.18768666847678522</v>
      </c>
      <c r="M86" s="35">
        <f t="shared" si="15"/>
        <v>82</v>
      </c>
    </row>
    <row r="87" spans="1:13" x14ac:dyDescent="0.25">
      <c r="A87" s="26" t="s">
        <v>313</v>
      </c>
      <c r="B87" s="32">
        <v>1528</v>
      </c>
      <c r="C87" s="33">
        <v>4734</v>
      </c>
      <c r="D87" s="34">
        <f t="shared" si="8"/>
        <v>0.32277144064216307</v>
      </c>
      <c r="E87" s="35">
        <f t="shared" si="9"/>
        <v>52</v>
      </c>
      <c r="F87" s="32">
        <v>299</v>
      </c>
      <c r="G87" s="33">
        <v>1866</v>
      </c>
      <c r="H87" s="34">
        <f t="shared" si="10"/>
        <v>0.16023579849946409</v>
      </c>
      <c r="I87" s="35">
        <f t="shared" si="11"/>
        <v>79</v>
      </c>
      <c r="J87" s="40">
        <f t="shared" si="12"/>
        <v>1827</v>
      </c>
      <c r="K87" s="41">
        <f t="shared" si="13"/>
        <v>6600</v>
      </c>
      <c r="L87" s="34">
        <f t="shared" si="14"/>
        <v>0.2768181818181818</v>
      </c>
      <c r="M87" s="35">
        <f t="shared" si="15"/>
        <v>60</v>
      </c>
    </row>
    <row r="88" spans="1:13" x14ac:dyDescent="0.25">
      <c r="A88" s="26" t="s">
        <v>314</v>
      </c>
      <c r="B88" s="32">
        <v>595</v>
      </c>
      <c r="C88" s="33">
        <v>1564</v>
      </c>
      <c r="D88" s="34">
        <f t="shared" si="8"/>
        <v>0.38043478260869568</v>
      </c>
      <c r="E88" s="35">
        <f t="shared" si="9"/>
        <v>35</v>
      </c>
      <c r="F88" s="32">
        <v>257</v>
      </c>
      <c r="G88" s="33">
        <v>709</v>
      </c>
      <c r="H88" s="34">
        <f t="shared" si="10"/>
        <v>0.3624823695345557</v>
      </c>
      <c r="I88" s="35">
        <f t="shared" si="11"/>
        <v>18</v>
      </c>
      <c r="J88" s="40">
        <f t="shared" si="12"/>
        <v>852</v>
      </c>
      <c r="K88" s="41">
        <f t="shared" si="13"/>
        <v>2273</v>
      </c>
      <c r="L88" s="34">
        <f t="shared" si="14"/>
        <v>0.37483501979762429</v>
      </c>
      <c r="M88" s="35">
        <f t="shared" si="15"/>
        <v>32</v>
      </c>
    </row>
    <row r="89" spans="1:13" x14ac:dyDescent="0.25">
      <c r="A89" s="26" t="s">
        <v>315</v>
      </c>
      <c r="B89" s="32">
        <v>486</v>
      </c>
      <c r="C89" s="33">
        <v>1056</v>
      </c>
      <c r="D89" s="34">
        <f t="shared" si="8"/>
        <v>0.46022727272727271</v>
      </c>
      <c r="E89" s="35">
        <f t="shared" si="9"/>
        <v>3</v>
      </c>
      <c r="F89" s="32">
        <v>157</v>
      </c>
      <c r="G89" s="33">
        <v>312</v>
      </c>
      <c r="H89" s="34">
        <f t="shared" si="10"/>
        <v>0.50320512820512819</v>
      </c>
      <c r="I89" s="35">
        <f t="shared" si="11"/>
        <v>6</v>
      </c>
      <c r="J89" s="40">
        <f t="shared" si="12"/>
        <v>643</v>
      </c>
      <c r="K89" s="41">
        <f t="shared" si="13"/>
        <v>1368</v>
      </c>
      <c r="L89" s="34">
        <f t="shared" si="14"/>
        <v>0.47002923976608185</v>
      </c>
      <c r="M89" s="35">
        <f t="shared" si="15"/>
        <v>3</v>
      </c>
    </row>
    <row r="90" spans="1:13" x14ac:dyDescent="0.25">
      <c r="A90" s="26" t="s">
        <v>316</v>
      </c>
      <c r="B90" s="32">
        <v>171</v>
      </c>
      <c r="C90" s="33">
        <v>392</v>
      </c>
      <c r="D90" s="34">
        <f t="shared" si="8"/>
        <v>0.43622448979591838</v>
      </c>
      <c r="E90" s="35">
        <f t="shared" si="9"/>
        <v>15</v>
      </c>
      <c r="F90" s="32">
        <v>96</v>
      </c>
      <c r="G90" s="33">
        <v>152</v>
      </c>
      <c r="H90" s="34">
        <f t="shared" si="10"/>
        <v>0.63157894736842102</v>
      </c>
      <c r="I90" s="35">
        <f t="shared" si="11"/>
        <v>2</v>
      </c>
      <c r="J90" s="40">
        <f t="shared" si="12"/>
        <v>267</v>
      </c>
      <c r="K90" s="41">
        <f t="shared" si="13"/>
        <v>544</v>
      </c>
      <c r="L90" s="34">
        <f t="shared" si="14"/>
        <v>0.49080882352941174</v>
      </c>
      <c r="M90" s="35">
        <f t="shared" si="15"/>
        <v>1</v>
      </c>
    </row>
    <row r="91" spans="1:13" x14ac:dyDescent="0.25">
      <c r="A91" s="26" t="s">
        <v>317</v>
      </c>
      <c r="B91" s="32">
        <v>497</v>
      </c>
      <c r="C91" s="33">
        <v>1984</v>
      </c>
      <c r="D91" s="34">
        <f t="shared" si="8"/>
        <v>0.2505040322580645</v>
      </c>
      <c r="E91" s="35">
        <f t="shared" si="9"/>
        <v>70</v>
      </c>
      <c r="F91" s="32">
        <v>135</v>
      </c>
      <c r="G91" s="33">
        <v>434</v>
      </c>
      <c r="H91" s="34">
        <f t="shared" si="10"/>
        <v>0.31105990783410137</v>
      </c>
      <c r="I91" s="35">
        <f t="shared" si="11"/>
        <v>32</v>
      </c>
      <c r="J91" s="40">
        <f t="shared" si="12"/>
        <v>632</v>
      </c>
      <c r="K91" s="41">
        <f t="shared" si="13"/>
        <v>2418</v>
      </c>
      <c r="L91" s="34">
        <f t="shared" si="14"/>
        <v>0.26137303556658398</v>
      </c>
      <c r="M91" s="35">
        <f t="shared" si="15"/>
        <v>64</v>
      </c>
    </row>
    <row r="92" spans="1:13" x14ac:dyDescent="0.25">
      <c r="A92" s="26" t="s">
        <v>318</v>
      </c>
      <c r="B92" s="32">
        <v>724</v>
      </c>
      <c r="C92" s="33">
        <v>1763</v>
      </c>
      <c r="D92" s="34">
        <f t="shared" si="8"/>
        <v>0.41066364152013612</v>
      </c>
      <c r="E92" s="35">
        <f t="shared" si="9"/>
        <v>26</v>
      </c>
      <c r="F92" s="32">
        <v>135</v>
      </c>
      <c r="G92" s="33">
        <v>481</v>
      </c>
      <c r="H92" s="34">
        <f t="shared" si="10"/>
        <v>0.28066528066528068</v>
      </c>
      <c r="I92" s="35">
        <f t="shared" si="11"/>
        <v>43</v>
      </c>
      <c r="J92" s="40">
        <f t="shared" si="12"/>
        <v>859</v>
      </c>
      <c r="K92" s="41">
        <f t="shared" si="13"/>
        <v>2244</v>
      </c>
      <c r="L92" s="34">
        <f t="shared" si="14"/>
        <v>0.38279857397504458</v>
      </c>
      <c r="M92" s="35">
        <f t="shared" si="15"/>
        <v>29</v>
      </c>
    </row>
    <row r="93" spans="1:13" x14ac:dyDescent="0.25">
      <c r="A93" s="26" t="s">
        <v>319</v>
      </c>
      <c r="B93" s="32">
        <v>39</v>
      </c>
      <c r="C93" s="33">
        <v>212</v>
      </c>
      <c r="D93" s="34">
        <f t="shared" si="8"/>
        <v>0.18396226415094338</v>
      </c>
      <c r="E93" s="35">
        <f t="shared" si="9"/>
        <v>83</v>
      </c>
      <c r="F93" s="32">
        <v>17</v>
      </c>
      <c r="G93" s="33">
        <v>65</v>
      </c>
      <c r="H93" s="34">
        <f t="shared" si="10"/>
        <v>0.26153846153846155</v>
      </c>
      <c r="I93" s="35">
        <f t="shared" si="11"/>
        <v>50</v>
      </c>
      <c r="J93" s="40">
        <f t="shared" si="12"/>
        <v>56</v>
      </c>
      <c r="K93" s="41">
        <f t="shared" si="13"/>
        <v>277</v>
      </c>
      <c r="L93" s="34">
        <f t="shared" si="14"/>
        <v>0.20216606498194944</v>
      </c>
      <c r="M93" s="35">
        <f t="shared" si="15"/>
        <v>81</v>
      </c>
    </row>
    <row r="94" spans="1:13" x14ac:dyDescent="0.25">
      <c r="A94" s="26" t="s">
        <v>320</v>
      </c>
      <c r="B94" s="32">
        <v>380</v>
      </c>
      <c r="C94" s="33">
        <v>1324</v>
      </c>
      <c r="D94" s="34">
        <f t="shared" si="8"/>
        <v>0.28700906344410876</v>
      </c>
      <c r="E94" s="35">
        <f t="shared" si="9"/>
        <v>64</v>
      </c>
      <c r="F94" s="32">
        <v>116</v>
      </c>
      <c r="G94" s="33">
        <v>852</v>
      </c>
      <c r="H94" s="34">
        <f t="shared" si="10"/>
        <v>0.13615023474178403</v>
      </c>
      <c r="I94" s="35">
        <f t="shared" si="11"/>
        <v>86</v>
      </c>
      <c r="J94" s="40">
        <f t="shared" si="12"/>
        <v>496</v>
      </c>
      <c r="K94" s="41">
        <f t="shared" si="13"/>
        <v>2176</v>
      </c>
      <c r="L94" s="34">
        <f t="shared" si="14"/>
        <v>0.22794117647058823</v>
      </c>
      <c r="M94" s="35">
        <f t="shared" si="15"/>
        <v>72</v>
      </c>
    </row>
    <row r="95" spans="1:13" x14ac:dyDescent="0.25">
      <c r="A95" s="27" t="s">
        <v>321</v>
      </c>
      <c r="B95" s="36">
        <v>613</v>
      </c>
      <c r="C95" s="37">
        <v>1385</v>
      </c>
      <c r="D95" s="38">
        <f t="shared" si="8"/>
        <v>0.44259927797833937</v>
      </c>
      <c r="E95" s="39">
        <f t="shared" si="9"/>
        <v>11</v>
      </c>
      <c r="F95" s="36">
        <v>137</v>
      </c>
      <c r="G95" s="37">
        <v>480</v>
      </c>
      <c r="H95" s="38">
        <f t="shared" si="10"/>
        <v>0.28541666666666665</v>
      </c>
      <c r="I95" s="39">
        <f t="shared" si="11"/>
        <v>39</v>
      </c>
      <c r="J95" s="42">
        <f t="shared" si="12"/>
        <v>750</v>
      </c>
      <c r="K95" s="43">
        <f t="shared" si="13"/>
        <v>1865</v>
      </c>
      <c r="L95" s="38">
        <f t="shared" si="14"/>
        <v>0.40214477211796246</v>
      </c>
      <c r="M95" s="39">
        <f t="shared" si="15"/>
        <v>19</v>
      </c>
    </row>
    <row r="96" spans="1:13" x14ac:dyDescent="0.25">
      <c r="A96" s="23" t="s">
        <v>322</v>
      </c>
      <c r="B96" s="44">
        <v>1400</v>
      </c>
      <c r="C96" s="45">
        <v>6405</v>
      </c>
      <c r="D96" s="46">
        <f t="shared" si="8"/>
        <v>0.21857923497267759</v>
      </c>
      <c r="E96" s="47">
        <f t="shared" si="9"/>
        <v>78</v>
      </c>
      <c r="F96" s="44">
        <v>350</v>
      </c>
      <c r="G96" s="45">
        <v>1780</v>
      </c>
      <c r="H96" s="46">
        <f t="shared" si="10"/>
        <v>0.19662921348314608</v>
      </c>
      <c r="I96" s="47">
        <f t="shared" si="11"/>
        <v>68</v>
      </c>
      <c r="J96" s="48">
        <f t="shared" si="12"/>
        <v>1750</v>
      </c>
      <c r="K96" s="49">
        <f t="shared" si="13"/>
        <v>8185</v>
      </c>
      <c r="L96" s="46">
        <f t="shared" si="14"/>
        <v>0.21380574221136225</v>
      </c>
      <c r="M96" s="47">
        <f t="shared" si="15"/>
        <v>78</v>
      </c>
    </row>
    <row r="97" spans="1:13" x14ac:dyDescent="0.25">
      <c r="A97" s="26" t="s">
        <v>323</v>
      </c>
      <c r="B97" s="32">
        <v>858</v>
      </c>
      <c r="C97" s="33">
        <v>2378</v>
      </c>
      <c r="D97" s="34">
        <f t="shared" si="8"/>
        <v>0.36080740117746007</v>
      </c>
      <c r="E97" s="35">
        <f t="shared" si="9"/>
        <v>40</v>
      </c>
      <c r="F97" s="32">
        <v>163</v>
      </c>
      <c r="G97" s="33">
        <v>1330</v>
      </c>
      <c r="H97" s="34">
        <f t="shared" si="10"/>
        <v>0.12255639097744361</v>
      </c>
      <c r="I97" s="35">
        <f t="shared" si="11"/>
        <v>90</v>
      </c>
      <c r="J97" s="40">
        <f t="shared" si="12"/>
        <v>1021</v>
      </c>
      <c r="K97" s="41">
        <f t="shared" si="13"/>
        <v>3708</v>
      </c>
      <c r="L97" s="34">
        <f t="shared" si="14"/>
        <v>0.27535059331175837</v>
      </c>
      <c r="M97" s="35">
        <f t="shared" si="15"/>
        <v>61</v>
      </c>
    </row>
    <row r="98" spans="1:13" x14ac:dyDescent="0.25">
      <c r="A98" s="26" t="s">
        <v>324</v>
      </c>
      <c r="B98" s="32">
        <v>549</v>
      </c>
      <c r="C98" s="33">
        <v>1200</v>
      </c>
      <c r="D98" s="34">
        <f t="shared" si="8"/>
        <v>0.45750000000000002</v>
      </c>
      <c r="E98" s="35">
        <f t="shared" si="9"/>
        <v>6</v>
      </c>
      <c r="F98" s="32">
        <v>95</v>
      </c>
      <c r="G98" s="33">
        <v>307</v>
      </c>
      <c r="H98" s="34">
        <f t="shared" si="10"/>
        <v>0.30944625407166126</v>
      </c>
      <c r="I98" s="35">
        <f t="shared" si="11"/>
        <v>33</v>
      </c>
      <c r="J98" s="40">
        <f t="shared" si="12"/>
        <v>644</v>
      </c>
      <c r="K98" s="41">
        <f t="shared" si="13"/>
        <v>1507</v>
      </c>
      <c r="L98" s="34">
        <f t="shared" si="14"/>
        <v>0.42733908427339085</v>
      </c>
      <c r="M98" s="35">
        <f t="shared" si="15"/>
        <v>13</v>
      </c>
    </row>
    <row r="99" spans="1:13" x14ac:dyDescent="0.25">
      <c r="A99" s="26" t="s">
        <v>325</v>
      </c>
      <c r="B99" s="32">
        <v>88</v>
      </c>
      <c r="C99" s="33">
        <v>232</v>
      </c>
      <c r="D99" s="34">
        <f t="shared" si="8"/>
        <v>0.37931034482758619</v>
      </c>
      <c r="E99" s="35">
        <f t="shared" si="9"/>
        <v>36</v>
      </c>
      <c r="F99" s="32">
        <v>27</v>
      </c>
      <c r="G99" s="33">
        <v>114</v>
      </c>
      <c r="H99" s="34">
        <f t="shared" si="10"/>
        <v>0.23684210526315788</v>
      </c>
      <c r="I99" s="35">
        <f t="shared" si="11"/>
        <v>58</v>
      </c>
      <c r="J99" s="40">
        <f t="shared" si="12"/>
        <v>115</v>
      </c>
      <c r="K99" s="41">
        <f t="shared" si="13"/>
        <v>346</v>
      </c>
      <c r="L99" s="34">
        <f t="shared" si="14"/>
        <v>0.33236994219653176</v>
      </c>
      <c r="M99" s="35">
        <f t="shared" si="15"/>
        <v>44</v>
      </c>
    </row>
    <row r="100" spans="1:13" x14ac:dyDescent="0.25">
      <c r="A100" s="26" t="s">
        <v>326</v>
      </c>
      <c r="B100" s="32">
        <v>1437</v>
      </c>
      <c r="C100" s="33">
        <v>4048</v>
      </c>
      <c r="D100" s="34">
        <f t="shared" si="8"/>
        <v>0.35499011857707508</v>
      </c>
      <c r="E100" s="35">
        <f t="shared" si="9"/>
        <v>41</v>
      </c>
      <c r="F100" s="32">
        <v>370</v>
      </c>
      <c r="G100" s="33">
        <v>1608</v>
      </c>
      <c r="H100" s="34">
        <f t="shared" si="10"/>
        <v>0.2300995024875622</v>
      </c>
      <c r="I100" s="35">
        <f t="shared" si="11"/>
        <v>60</v>
      </c>
      <c r="J100" s="40">
        <f t="shared" si="12"/>
        <v>1807</v>
      </c>
      <c r="K100" s="41">
        <f t="shared" si="13"/>
        <v>5656</v>
      </c>
      <c r="L100" s="34">
        <f t="shared" si="14"/>
        <v>0.31948373408769448</v>
      </c>
      <c r="M100" s="35">
        <f t="shared" si="15"/>
        <v>46</v>
      </c>
    </row>
    <row r="101" spans="1:13" x14ac:dyDescent="0.25">
      <c r="A101" s="26"/>
      <c r="B101" s="64"/>
      <c r="C101" s="55"/>
      <c r="D101" s="55"/>
      <c r="E101" s="35"/>
      <c r="F101" s="64"/>
      <c r="G101" s="33"/>
      <c r="H101" s="55"/>
      <c r="I101" s="35"/>
      <c r="J101" s="40"/>
      <c r="K101" s="41"/>
      <c r="L101" s="34"/>
      <c r="M101" s="35"/>
    </row>
    <row r="102" spans="1:13" ht="55.2" x14ac:dyDescent="0.25">
      <c r="A102" s="65" t="s">
        <v>334</v>
      </c>
      <c r="B102" s="64"/>
      <c r="C102" s="55"/>
      <c r="D102" s="55"/>
      <c r="E102" s="35"/>
      <c r="F102" s="64"/>
      <c r="G102" s="33"/>
      <c r="H102" s="55"/>
      <c r="I102" s="35"/>
      <c r="J102" s="40"/>
      <c r="K102" s="41"/>
      <c r="L102" s="34"/>
      <c r="M102" s="35"/>
    </row>
    <row r="103" spans="1:13" ht="4.95" customHeight="1" x14ac:dyDescent="0.25">
      <c r="A103" s="65"/>
      <c r="B103" s="64"/>
      <c r="C103" s="55"/>
      <c r="D103" s="55"/>
      <c r="E103" s="35"/>
      <c r="F103" s="64"/>
      <c r="G103" s="33"/>
      <c r="H103" s="55"/>
      <c r="I103" s="35"/>
      <c r="J103" s="40"/>
      <c r="K103" s="41"/>
      <c r="L103" s="34"/>
      <c r="M103" s="35"/>
    </row>
    <row r="104" spans="1:13" ht="33" customHeight="1" x14ac:dyDescent="0.25">
      <c r="A104" s="50" t="s">
        <v>335</v>
      </c>
      <c r="B104" s="51">
        <v>32249</v>
      </c>
      <c r="C104" s="52">
        <v>254592</v>
      </c>
      <c r="D104" s="53">
        <f t="shared" si="8"/>
        <v>0.1266693376068376</v>
      </c>
      <c r="E104" s="54" t="s">
        <v>222</v>
      </c>
      <c r="F104" s="51">
        <v>22792</v>
      </c>
      <c r="G104" s="52">
        <f t="shared" ref="G104" si="16">G84+G62+G35</f>
        <v>154053</v>
      </c>
      <c r="H104" s="53">
        <f t="shared" si="10"/>
        <v>0.14794908245863436</v>
      </c>
      <c r="I104" s="54" t="s">
        <v>222</v>
      </c>
      <c r="J104" s="60">
        <f t="shared" si="12"/>
        <v>55041</v>
      </c>
      <c r="K104" s="61">
        <f t="shared" si="13"/>
        <v>408645</v>
      </c>
      <c r="L104" s="53">
        <f t="shared" si="14"/>
        <v>0.13469148038028117</v>
      </c>
      <c r="M104" s="54" t="s">
        <v>222</v>
      </c>
    </row>
    <row r="105" spans="1:13" ht="33" customHeight="1" x14ac:dyDescent="0.25">
      <c r="A105" s="50" t="s">
        <v>336</v>
      </c>
      <c r="B105" s="51">
        <v>19725</v>
      </c>
      <c r="C105" s="52">
        <v>100340</v>
      </c>
      <c r="D105" s="53">
        <f t="shared" si="8"/>
        <v>0.1965816224835559</v>
      </c>
      <c r="E105" s="54" t="s">
        <v>222</v>
      </c>
      <c r="F105" s="51">
        <v>8865</v>
      </c>
      <c r="G105" s="52">
        <f t="shared" ref="G105" si="17">G8+G29+G31+G34+G47+G41+G63+G67+G86+G78+G17</f>
        <v>51879</v>
      </c>
      <c r="H105" s="53">
        <f t="shared" si="10"/>
        <v>0.17087839010004047</v>
      </c>
      <c r="I105" s="54" t="s">
        <v>222</v>
      </c>
      <c r="J105" s="60">
        <f t="shared" si="12"/>
        <v>28590</v>
      </c>
      <c r="K105" s="61">
        <f t="shared" si="13"/>
        <v>152219</v>
      </c>
      <c r="L105" s="53">
        <f t="shared" si="14"/>
        <v>0.18782149403162549</v>
      </c>
      <c r="M105" s="54" t="s">
        <v>222</v>
      </c>
    </row>
    <row r="106" spans="1:13" ht="33" customHeight="1" x14ac:dyDescent="0.25">
      <c r="A106" s="50" t="s">
        <v>337</v>
      </c>
      <c r="B106" s="51">
        <v>50615</v>
      </c>
      <c r="C106" s="52">
        <v>146747</v>
      </c>
      <c r="D106" s="53">
        <f t="shared" si="8"/>
        <v>0.34491335427640768</v>
      </c>
      <c r="E106" s="54" t="s">
        <v>222</v>
      </c>
      <c r="F106" s="51">
        <v>14117</v>
      </c>
      <c r="G106" s="52">
        <f t="shared" ref="G106" si="18">G7-G104-G105</f>
        <v>51565</v>
      </c>
      <c r="H106" s="53">
        <f t="shared" si="10"/>
        <v>0.27377096868030643</v>
      </c>
      <c r="I106" s="54" t="s">
        <v>222</v>
      </c>
      <c r="J106" s="60">
        <f t="shared" si="12"/>
        <v>64732</v>
      </c>
      <c r="K106" s="61">
        <f t="shared" si="13"/>
        <v>198312</v>
      </c>
      <c r="L106" s="53">
        <f t="shared" si="14"/>
        <v>0.32641494211142041</v>
      </c>
      <c r="M106" s="54" t="s">
        <v>222</v>
      </c>
    </row>
    <row r="107" spans="1:13" x14ac:dyDescent="0.25">
      <c r="A107" s="68"/>
      <c r="B107" s="51"/>
      <c r="C107" s="52"/>
      <c r="D107" s="66"/>
      <c r="E107" s="67"/>
      <c r="F107" s="51"/>
      <c r="G107" s="52"/>
      <c r="H107" s="66"/>
      <c r="I107" s="67"/>
      <c r="J107" s="60"/>
      <c r="K107" s="61"/>
      <c r="L107" s="53"/>
      <c r="M107" s="67"/>
    </row>
    <row r="108" spans="1:13" ht="33" customHeight="1" x14ac:dyDescent="0.25">
      <c r="A108" s="69" t="s">
        <v>338</v>
      </c>
      <c r="B108" s="51">
        <v>15348</v>
      </c>
      <c r="C108" s="52">
        <v>51132</v>
      </c>
      <c r="D108" s="53">
        <f t="shared" si="8"/>
        <v>0.30016428068528517</v>
      </c>
      <c r="E108" s="54" t="s">
        <v>222</v>
      </c>
      <c r="F108" s="51">
        <v>4357</v>
      </c>
      <c r="G108" s="52">
        <f t="shared" ref="G108" si="19">G14+G20+G24+G26+G30+G73+G76+G80+G83+G87+G96+G97+G100</f>
        <v>19447</v>
      </c>
      <c r="H108" s="53">
        <f t="shared" si="10"/>
        <v>0.22404483982105208</v>
      </c>
      <c r="I108" s="54" t="s">
        <v>222</v>
      </c>
      <c r="J108" s="60">
        <f t="shared" si="12"/>
        <v>19705</v>
      </c>
      <c r="K108" s="61">
        <f t="shared" si="13"/>
        <v>70579</v>
      </c>
      <c r="L108" s="53">
        <f t="shared" si="14"/>
        <v>0.27919069411581349</v>
      </c>
      <c r="M108" s="54" t="s">
        <v>222</v>
      </c>
    </row>
    <row r="109" spans="1:13" ht="33" customHeight="1" x14ac:dyDescent="0.25">
      <c r="A109" s="69" t="s">
        <v>339</v>
      </c>
      <c r="B109" s="51">
        <v>13092</v>
      </c>
      <c r="C109" s="52">
        <v>37357</v>
      </c>
      <c r="D109" s="53">
        <f t="shared" si="8"/>
        <v>0.35045640709907111</v>
      </c>
      <c r="E109" s="54" t="s">
        <v>222</v>
      </c>
      <c r="F109" s="51">
        <v>3839</v>
      </c>
      <c r="G109" s="52">
        <f t="shared" ref="G109" si="20">G19+G23+G27+G28+G48+G52+G55+G57+G58+G68+G71+G81+G85</f>
        <v>13737</v>
      </c>
      <c r="H109" s="53">
        <f t="shared" si="10"/>
        <v>0.27946422071776955</v>
      </c>
      <c r="I109" s="54" t="s">
        <v>222</v>
      </c>
      <c r="J109" s="60">
        <f t="shared" si="12"/>
        <v>16931</v>
      </c>
      <c r="K109" s="61">
        <f t="shared" si="13"/>
        <v>51094</v>
      </c>
      <c r="L109" s="53">
        <f t="shared" si="14"/>
        <v>0.33136963244216544</v>
      </c>
      <c r="M109" s="54" t="s">
        <v>222</v>
      </c>
    </row>
    <row r="110" spans="1:13" ht="33" customHeight="1" x14ac:dyDescent="0.25">
      <c r="A110" s="70" t="s">
        <v>340</v>
      </c>
      <c r="B110" s="56">
        <v>22175</v>
      </c>
      <c r="C110" s="57">
        <v>58258</v>
      </c>
      <c r="D110" s="58">
        <f t="shared" si="8"/>
        <v>0.38063441930721958</v>
      </c>
      <c r="E110" s="59" t="s">
        <v>222</v>
      </c>
      <c r="F110" s="56">
        <v>5921</v>
      </c>
      <c r="G110" s="57">
        <f t="shared" ref="G110" si="21">G106-G108-G109</f>
        <v>18381</v>
      </c>
      <c r="H110" s="58">
        <f t="shared" si="10"/>
        <v>0.32212610848158424</v>
      </c>
      <c r="I110" s="59" t="s">
        <v>222</v>
      </c>
      <c r="J110" s="62">
        <f t="shared" si="12"/>
        <v>28096</v>
      </c>
      <c r="K110" s="63">
        <f t="shared" si="13"/>
        <v>76639</v>
      </c>
      <c r="L110" s="58">
        <f t="shared" si="14"/>
        <v>0.36660186067145972</v>
      </c>
      <c r="M110" s="59" t="s">
        <v>222</v>
      </c>
    </row>
  </sheetData>
  <mergeCells count="3">
    <mergeCell ref="B5:E5"/>
    <mergeCell ref="F5:I5"/>
    <mergeCell ref="J5:M5"/>
  </mergeCells>
  <pageMargins left="0.7" right="0.7" top="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ACSDT5Y2019.B25036_Yr Built</vt:lpstr>
      <vt:lpstr>Display</vt:lpstr>
      <vt:lpstr>Display!Print_Titles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2021-02-11T15:12:20Z</cp:lastPrinted>
  <dcterms:created xsi:type="dcterms:W3CDTF">2021-02-10T21:46:34Z</dcterms:created>
  <dcterms:modified xsi:type="dcterms:W3CDTF">2021-02-11T15:13:02Z</dcterms:modified>
</cp:coreProperties>
</file>