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drozd\Documents\ACS3-06\2019Data\2015-2019 5-Year\"/>
    </mc:Choice>
  </mc:AlternateContent>
  <bookViews>
    <workbookView xWindow="0" yWindow="0" windowWidth="7836" windowHeight="6240" activeTab="1"/>
  </bookViews>
  <sheets>
    <sheet name="ACSDT5Y2019.B25106_Tenure X Inc" sheetId="1" r:id="rId1"/>
    <sheet name="Ranking" sheetId="3" r:id="rId2"/>
  </sheets>
  <definedNames>
    <definedName name="_xlnm.Print_Titles" localSheetId="1">Ranking!$7:$8</definedName>
  </definedNames>
  <calcPr calcId="162913"/>
</workbook>
</file>

<file path=xl/calcChain.xml><?xml version="1.0" encoding="utf-8"?>
<calcChain xmlns="http://schemas.openxmlformats.org/spreadsheetml/2006/main">
  <c r="N32" i="3" l="1"/>
  <c r="N25" i="3"/>
  <c r="N38" i="3"/>
  <c r="N30" i="3"/>
  <c r="N22" i="3"/>
  <c r="N34" i="3"/>
  <c r="N40" i="3"/>
  <c r="N48" i="3"/>
  <c r="N37" i="3"/>
  <c r="N51" i="3"/>
  <c r="N50" i="3"/>
  <c r="N27" i="3"/>
  <c r="N53" i="3"/>
  <c r="N28" i="3"/>
  <c r="N17" i="3"/>
  <c r="N42" i="3"/>
  <c r="N35" i="3"/>
  <c r="N26" i="3"/>
  <c r="N29" i="3"/>
  <c r="N36" i="3"/>
  <c r="N39" i="3"/>
  <c r="N47" i="3"/>
  <c r="N18" i="3"/>
  <c r="N46" i="3"/>
  <c r="N21" i="3"/>
  <c r="N12" i="3"/>
  <c r="N23" i="3"/>
  <c r="N11" i="3"/>
  <c r="N13" i="3"/>
  <c r="N14" i="3"/>
  <c r="N15" i="3"/>
  <c r="N31" i="3"/>
  <c r="N20" i="3"/>
  <c r="N19" i="3"/>
  <c r="N16" i="3"/>
  <c r="N41" i="3"/>
  <c r="N24" i="3"/>
  <c r="N45" i="3"/>
  <c r="N44" i="3"/>
  <c r="N52" i="3"/>
  <c r="N43" i="3"/>
  <c r="N54" i="3"/>
  <c r="N49" i="3"/>
  <c r="N33" i="3"/>
  <c r="I27" i="3"/>
  <c r="I21" i="3"/>
  <c r="I36" i="3"/>
  <c r="I18" i="3"/>
  <c r="I17" i="3"/>
  <c r="I28" i="3"/>
  <c r="I31" i="3"/>
  <c r="I47" i="3"/>
  <c r="I33" i="3"/>
  <c r="I51" i="3"/>
  <c r="I48" i="3"/>
  <c r="I29" i="3"/>
  <c r="I50" i="3"/>
  <c r="I37" i="3"/>
  <c r="I23" i="3"/>
  <c r="I44" i="3"/>
  <c r="I41" i="3"/>
  <c r="I40" i="3"/>
  <c r="I34" i="3"/>
  <c r="I46" i="3"/>
  <c r="I38" i="3"/>
  <c r="I42" i="3"/>
  <c r="I14" i="3"/>
  <c r="I49" i="3"/>
  <c r="I20" i="3"/>
  <c r="I54" i="3"/>
  <c r="I19" i="3"/>
  <c r="I11" i="3"/>
  <c r="I12" i="3"/>
  <c r="I15" i="3"/>
  <c r="I13" i="3"/>
  <c r="I26" i="3"/>
  <c r="I30" i="3"/>
  <c r="I24" i="3"/>
  <c r="I22" i="3"/>
  <c r="I25" i="3"/>
  <c r="I16" i="3"/>
  <c r="I32" i="3"/>
  <c r="I45" i="3"/>
  <c r="I52" i="3"/>
  <c r="I35" i="3"/>
  <c r="I53" i="3"/>
  <c r="I43" i="3"/>
  <c r="I39" i="3"/>
  <c r="D50" i="3"/>
  <c r="D47" i="3"/>
  <c r="D48" i="3"/>
  <c r="D53" i="3"/>
  <c r="D20" i="3"/>
  <c r="D52" i="3"/>
  <c r="D39" i="3"/>
  <c r="D14" i="3"/>
  <c r="D26" i="3"/>
  <c r="D38" i="3"/>
  <c r="D23" i="3"/>
  <c r="D18" i="3"/>
  <c r="D13" i="3"/>
  <c r="D12" i="3"/>
  <c r="D27" i="3"/>
  <c r="D22" i="3"/>
  <c r="D24" i="3"/>
  <c r="D42" i="3"/>
  <c r="D15" i="3"/>
  <c r="D33" i="3"/>
  <c r="D17" i="3"/>
  <c r="D43" i="3"/>
  <c r="D21" i="3"/>
  <c r="D31" i="3"/>
  <c r="D36" i="3"/>
  <c r="D32" i="3"/>
  <c r="D28" i="3"/>
  <c r="D35" i="3"/>
  <c r="D51" i="3"/>
  <c r="D29" i="3"/>
  <c r="D44" i="3"/>
  <c r="D46" i="3"/>
  <c r="D41" i="3"/>
  <c r="D49" i="3"/>
  <c r="D11" i="3"/>
  <c r="D30" i="3"/>
  <c r="D16" i="3"/>
  <c r="D19" i="3"/>
  <c r="D45" i="3"/>
  <c r="D25" i="3"/>
  <c r="D40" i="3"/>
  <c r="D37" i="3"/>
  <c r="D54" i="3"/>
  <c r="D34" i="3"/>
  <c r="D15" i="1"/>
  <c r="D16" i="1"/>
  <c r="D19" i="1"/>
  <c r="D20" i="1"/>
  <c r="D23" i="1"/>
  <c r="D24" i="1"/>
  <c r="D27" i="1"/>
  <c r="D28" i="1"/>
  <c r="D31" i="1"/>
  <c r="D32" i="1"/>
  <c r="D35" i="1"/>
  <c r="D36" i="1"/>
  <c r="D39" i="1"/>
  <c r="D40" i="1"/>
  <c r="D43" i="1"/>
  <c r="D44" i="1"/>
  <c r="D47" i="1"/>
  <c r="D48" i="1"/>
  <c r="D51" i="1"/>
  <c r="D52" i="1"/>
  <c r="D55" i="1"/>
  <c r="C58" i="1"/>
  <c r="D58" i="1" s="1"/>
  <c r="K58" i="1"/>
  <c r="L58" i="1"/>
  <c r="M58" i="1"/>
  <c r="N58" i="1"/>
  <c r="N60" i="1" s="1"/>
  <c r="O58" i="1"/>
  <c r="P58" i="1"/>
  <c r="Q58" i="1"/>
  <c r="R58" i="1"/>
  <c r="R60" i="1" s="1"/>
  <c r="S58" i="1"/>
  <c r="T58" i="1"/>
  <c r="U58" i="1"/>
  <c r="V58" i="1"/>
  <c r="V60" i="1" s="1"/>
  <c r="W58" i="1"/>
  <c r="X58" i="1"/>
  <c r="Y58" i="1"/>
  <c r="Z58" i="1"/>
  <c r="Z60" i="1" s="1"/>
  <c r="AA58" i="1"/>
  <c r="AB58" i="1"/>
  <c r="AC58" i="1"/>
  <c r="AD58" i="1"/>
  <c r="AD60" i="1" s="1"/>
  <c r="AE58" i="1"/>
  <c r="AF58" i="1"/>
  <c r="AG58" i="1"/>
  <c r="AH58" i="1"/>
  <c r="AH60" i="1" s="1"/>
  <c r="AI58" i="1"/>
  <c r="AJ58" i="1"/>
  <c r="AK58" i="1"/>
  <c r="E58" i="1" s="1"/>
  <c r="F58" i="1" s="1"/>
  <c r="AL58" i="1"/>
  <c r="AL60" i="1" s="1"/>
  <c r="AM58" i="1"/>
  <c r="AN58" i="1"/>
  <c r="AO58" i="1"/>
  <c r="AP58" i="1"/>
  <c r="AP60" i="1" s="1"/>
  <c r="AQ58" i="1"/>
  <c r="AR58" i="1"/>
  <c r="AS58" i="1"/>
  <c r="AT58" i="1"/>
  <c r="AT60" i="1" s="1"/>
  <c r="AU58" i="1"/>
  <c r="AV58" i="1"/>
  <c r="AW58" i="1"/>
  <c r="AX58" i="1"/>
  <c r="AX60" i="1" s="1"/>
  <c r="AY58" i="1"/>
  <c r="AZ58" i="1"/>
  <c r="BA58" i="1"/>
  <c r="BB58" i="1"/>
  <c r="BB60" i="1" s="1"/>
  <c r="BC58" i="1"/>
  <c r="K59" i="1"/>
  <c r="L59" i="1"/>
  <c r="M59" i="1"/>
  <c r="M60" i="1" s="1"/>
  <c r="N59" i="1"/>
  <c r="O59" i="1"/>
  <c r="C59" i="1" s="1"/>
  <c r="P59" i="1"/>
  <c r="P60" i="1" s="1"/>
  <c r="Q59" i="1"/>
  <c r="Q60" i="1" s="1"/>
  <c r="R59" i="1"/>
  <c r="S59" i="1"/>
  <c r="T59" i="1"/>
  <c r="U59" i="1"/>
  <c r="U60" i="1" s="1"/>
  <c r="V59" i="1"/>
  <c r="W59" i="1"/>
  <c r="W60" i="1" s="1"/>
  <c r="X59" i="1"/>
  <c r="X60" i="1" s="1"/>
  <c r="Y59" i="1"/>
  <c r="Y60" i="1" s="1"/>
  <c r="Z59" i="1"/>
  <c r="AA59" i="1"/>
  <c r="AB59" i="1"/>
  <c r="AC59" i="1"/>
  <c r="AC60" i="1" s="1"/>
  <c r="AD59" i="1"/>
  <c r="AE59" i="1"/>
  <c r="AE60" i="1" s="1"/>
  <c r="AF59" i="1"/>
  <c r="AF60" i="1" s="1"/>
  <c r="AG59" i="1"/>
  <c r="AG60" i="1" s="1"/>
  <c r="AH59" i="1"/>
  <c r="AI59" i="1"/>
  <c r="AJ59" i="1"/>
  <c r="AK59" i="1"/>
  <c r="AK60" i="1" s="1"/>
  <c r="E60" i="1" s="1"/>
  <c r="AL59" i="1"/>
  <c r="AM59" i="1"/>
  <c r="AM60" i="1" s="1"/>
  <c r="AN59" i="1"/>
  <c r="AN60" i="1" s="1"/>
  <c r="AO59" i="1"/>
  <c r="AO60" i="1" s="1"/>
  <c r="AP59" i="1"/>
  <c r="AQ59" i="1"/>
  <c r="AR59" i="1"/>
  <c r="AS59" i="1"/>
  <c r="AS60" i="1" s="1"/>
  <c r="AT59" i="1"/>
  <c r="AU59" i="1"/>
  <c r="AU60" i="1" s="1"/>
  <c r="AV59" i="1"/>
  <c r="AV60" i="1" s="1"/>
  <c r="AW59" i="1"/>
  <c r="AW60" i="1" s="1"/>
  <c r="AX59" i="1"/>
  <c r="AY59" i="1"/>
  <c r="AZ59" i="1"/>
  <c r="BA59" i="1"/>
  <c r="BA60" i="1" s="1"/>
  <c r="BB59" i="1"/>
  <c r="BC59" i="1"/>
  <c r="BC60" i="1" s="1"/>
  <c r="K60" i="1"/>
  <c r="L60" i="1"/>
  <c r="S60" i="1"/>
  <c r="T60" i="1"/>
  <c r="AA60" i="1"/>
  <c r="AB60" i="1"/>
  <c r="AI60" i="1"/>
  <c r="AJ60" i="1"/>
  <c r="AQ60" i="1"/>
  <c r="AR60" i="1"/>
  <c r="AY60" i="1"/>
  <c r="AZ60" i="1"/>
  <c r="K62" i="1"/>
  <c r="L62" i="1"/>
  <c r="M62" i="1"/>
  <c r="N62" i="1"/>
  <c r="O62" i="1"/>
  <c r="C62" i="1" s="1"/>
  <c r="D62" i="1" s="1"/>
  <c r="P62" i="1"/>
  <c r="Q62" i="1"/>
  <c r="R62" i="1"/>
  <c r="S62" i="1"/>
  <c r="T62" i="1"/>
  <c r="U62" i="1"/>
  <c r="V62" i="1"/>
  <c r="W62" i="1"/>
  <c r="X62" i="1"/>
  <c r="Y62" i="1"/>
  <c r="Z62" i="1"/>
  <c r="AA62" i="1"/>
  <c r="AB62" i="1"/>
  <c r="AC62" i="1"/>
  <c r="AD62" i="1"/>
  <c r="AE62" i="1"/>
  <c r="AF62" i="1"/>
  <c r="AG62" i="1"/>
  <c r="AH62" i="1"/>
  <c r="AI62" i="1"/>
  <c r="AJ62" i="1"/>
  <c r="AK62" i="1"/>
  <c r="E62" i="1" s="1"/>
  <c r="F62" i="1" s="1"/>
  <c r="AL62" i="1"/>
  <c r="AM62" i="1"/>
  <c r="AN62" i="1"/>
  <c r="AO62" i="1"/>
  <c r="AP62" i="1"/>
  <c r="AQ62" i="1"/>
  <c r="AR62" i="1"/>
  <c r="AS62" i="1"/>
  <c r="AT62" i="1"/>
  <c r="AU62" i="1"/>
  <c r="AV62" i="1"/>
  <c r="AW62" i="1"/>
  <c r="AX62" i="1"/>
  <c r="AY62" i="1"/>
  <c r="AZ62" i="1"/>
  <c r="BA62" i="1"/>
  <c r="BB62" i="1"/>
  <c r="BC62" i="1"/>
  <c r="J62" i="1"/>
  <c r="J60" i="1"/>
  <c r="J59" i="1"/>
  <c r="J58" i="1"/>
  <c r="G11" i="1"/>
  <c r="H11" i="1" s="1"/>
  <c r="G12" i="1"/>
  <c r="H12" i="1" s="1"/>
  <c r="G17" i="1"/>
  <c r="H17" i="1" s="1"/>
  <c r="G19" i="1"/>
  <c r="H19" i="1" s="1"/>
  <c r="G20" i="1"/>
  <c r="H20" i="1" s="1"/>
  <c r="G25" i="1"/>
  <c r="H25" i="1" s="1"/>
  <c r="G27" i="1"/>
  <c r="H27" i="1" s="1"/>
  <c r="G28" i="1"/>
  <c r="H28" i="1" s="1"/>
  <c r="G33" i="1"/>
  <c r="H33" i="1" s="1"/>
  <c r="G35" i="1"/>
  <c r="H35" i="1" s="1"/>
  <c r="G36" i="1"/>
  <c r="H36" i="1" s="1"/>
  <c r="G41" i="1"/>
  <c r="H41" i="1" s="1"/>
  <c r="G43" i="1"/>
  <c r="H43" i="1" s="1"/>
  <c r="G44" i="1"/>
  <c r="H44" i="1" s="1"/>
  <c r="G49" i="1"/>
  <c r="H49" i="1" s="1"/>
  <c r="G51" i="1"/>
  <c r="H51" i="1" s="1"/>
  <c r="G52" i="1"/>
  <c r="H52" i="1" s="1"/>
  <c r="E11" i="1"/>
  <c r="F11" i="1" s="1"/>
  <c r="E12" i="1"/>
  <c r="F12" i="1"/>
  <c r="E13" i="1"/>
  <c r="F13" i="1" s="1"/>
  <c r="E14" i="1"/>
  <c r="F14" i="1"/>
  <c r="E15" i="1"/>
  <c r="F15" i="1" s="1"/>
  <c r="E16" i="1"/>
  <c r="F16" i="1"/>
  <c r="E17" i="1"/>
  <c r="F17" i="1" s="1"/>
  <c r="E18" i="1"/>
  <c r="F18" i="1" s="1"/>
  <c r="E19" i="1"/>
  <c r="F19" i="1" s="1"/>
  <c r="E20" i="1"/>
  <c r="F20" i="1"/>
  <c r="E21" i="1"/>
  <c r="F21" i="1" s="1"/>
  <c r="E22" i="1"/>
  <c r="F22" i="1"/>
  <c r="E23" i="1"/>
  <c r="F23" i="1" s="1"/>
  <c r="E24" i="1"/>
  <c r="F24" i="1"/>
  <c r="E25" i="1"/>
  <c r="F25" i="1" s="1"/>
  <c r="E26" i="1"/>
  <c r="F26" i="1" s="1"/>
  <c r="E27" i="1"/>
  <c r="F27" i="1" s="1"/>
  <c r="E28" i="1"/>
  <c r="F28" i="1"/>
  <c r="E29" i="1"/>
  <c r="F29" i="1" s="1"/>
  <c r="E30" i="1"/>
  <c r="F30" i="1"/>
  <c r="E31" i="1"/>
  <c r="F31" i="1" s="1"/>
  <c r="E32" i="1"/>
  <c r="F32" i="1"/>
  <c r="E33" i="1"/>
  <c r="F33" i="1" s="1"/>
  <c r="E34" i="1"/>
  <c r="F34" i="1" s="1"/>
  <c r="E35" i="1"/>
  <c r="F35" i="1" s="1"/>
  <c r="E36" i="1"/>
  <c r="F36" i="1"/>
  <c r="E37" i="1"/>
  <c r="F37" i="1" s="1"/>
  <c r="E38" i="1"/>
  <c r="F38" i="1"/>
  <c r="E39" i="1"/>
  <c r="F39" i="1" s="1"/>
  <c r="E40" i="1"/>
  <c r="F40" i="1"/>
  <c r="E41" i="1"/>
  <c r="F41" i="1" s="1"/>
  <c r="E42" i="1"/>
  <c r="F42" i="1" s="1"/>
  <c r="E43" i="1"/>
  <c r="F43" i="1" s="1"/>
  <c r="E44" i="1"/>
  <c r="F44" i="1"/>
  <c r="E45" i="1"/>
  <c r="F45" i="1" s="1"/>
  <c r="E46" i="1"/>
  <c r="F46" i="1"/>
  <c r="E47" i="1"/>
  <c r="F47" i="1" s="1"/>
  <c r="E48" i="1"/>
  <c r="F48" i="1"/>
  <c r="E49" i="1"/>
  <c r="F49" i="1" s="1"/>
  <c r="E50" i="1"/>
  <c r="F50" i="1" s="1"/>
  <c r="E51" i="1"/>
  <c r="F51" i="1" s="1"/>
  <c r="E52" i="1"/>
  <c r="F52" i="1"/>
  <c r="E53" i="1"/>
  <c r="F53" i="1" s="1"/>
  <c r="E54" i="1"/>
  <c r="F54" i="1"/>
  <c r="E55" i="1"/>
  <c r="F55" i="1" s="1"/>
  <c r="E56" i="1"/>
  <c r="F56" i="1"/>
  <c r="E10" i="1"/>
  <c r="F10" i="1" s="1"/>
  <c r="C11" i="1"/>
  <c r="D11" i="1" s="1"/>
  <c r="C12" i="1"/>
  <c r="D12" i="1" s="1"/>
  <c r="C13" i="1"/>
  <c r="D13" i="1" s="1"/>
  <c r="C14" i="1"/>
  <c r="D14" i="1" s="1"/>
  <c r="C15" i="1"/>
  <c r="G15" i="1" s="1"/>
  <c r="H15" i="1" s="1"/>
  <c r="C16" i="1"/>
  <c r="G16" i="1" s="1"/>
  <c r="H16" i="1" s="1"/>
  <c r="C17" i="1"/>
  <c r="D17" i="1" s="1"/>
  <c r="C18" i="1"/>
  <c r="D18" i="1" s="1"/>
  <c r="C19" i="1"/>
  <c r="C20" i="1"/>
  <c r="C21" i="1"/>
  <c r="D21" i="1" s="1"/>
  <c r="C22" i="1"/>
  <c r="D22" i="1" s="1"/>
  <c r="C23" i="1"/>
  <c r="G23" i="1" s="1"/>
  <c r="H23" i="1" s="1"/>
  <c r="C24" i="1"/>
  <c r="G24" i="1" s="1"/>
  <c r="H24" i="1" s="1"/>
  <c r="C25" i="1"/>
  <c r="D25" i="1" s="1"/>
  <c r="C26" i="1"/>
  <c r="D26" i="1" s="1"/>
  <c r="C27" i="1"/>
  <c r="C28" i="1"/>
  <c r="C29" i="1"/>
  <c r="G29" i="1" s="1"/>
  <c r="H29" i="1" s="1"/>
  <c r="C30" i="1"/>
  <c r="D30" i="1" s="1"/>
  <c r="C31" i="1"/>
  <c r="G31" i="1" s="1"/>
  <c r="H31" i="1" s="1"/>
  <c r="C32" i="1"/>
  <c r="G32" i="1" s="1"/>
  <c r="H32" i="1" s="1"/>
  <c r="C33" i="1"/>
  <c r="D33" i="1" s="1"/>
  <c r="C34" i="1"/>
  <c r="D34" i="1" s="1"/>
  <c r="C35" i="1"/>
  <c r="C36" i="1"/>
  <c r="C37" i="1"/>
  <c r="G37" i="1" s="1"/>
  <c r="H37" i="1" s="1"/>
  <c r="C38" i="1"/>
  <c r="D38" i="1" s="1"/>
  <c r="C39" i="1"/>
  <c r="G39" i="1" s="1"/>
  <c r="H39" i="1" s="1"/>
  <c r="C40" i="1"/>
  <c r="G40" i="1" s="1"/>
  <c r="H40" i="1" s="1"/>
  <c r="C41" i="1"/>
  <c r="D41" i="1" s="1"/>
  <c r="C42" i="1"/>
  <c r="D42" i="1" s="1"/>
  <c r="C43" i="1"/>
  <c r="C44" i="1"/>
  <c r="C45" i="1"/>
  <c r="D45" i="1" s="1"/>
  <c r="C46" i="1"/>
  <c r="D46" i="1" s="1"/>
  <c r="C47" i="1"/>
  <c r="G47" i="1" s="1"/>
  <c r="H47" i="1" s="1"/>
  <c r="C48" i="1"/>
  <c r="G48" i="1" s="1"/>
  <c r="H48" i="1" s="1"/>
  <c r="C49" i="1"/>
  <c r="D49" i="1" s="1"/>
  <c r="C50" i="1"/>
  <c r="D50" i="1" s="1"/>
  <c r="C51" i="1"/>
  <c r="C52" i="1"/>
  <c r="C53" i="1"/>
  <c r="G53" i="1" s="1"/>
  <c r="H53" i="1" s="1"/>
  <c r="C54" i="1"/>
  <c r="D54" i="1" s="1"/>
  <c r="C55" i="1"/>
  <c r="G55" i="1" s="1"/>
  <c r="H55" i="1" s="1"/>
  <c r="C56" i="1"/>
  <c r="G56" i="1" s="1"/>
  <c r="H56" i="1" s="1"/>
  <c r="D56" i="1"/>
  <c r="C10" i="1"/>
  <c r="D10" i="1" s="1"/>
  <c r="D59" i="1" l="1"/>
  <c r="F60" i="1"/>
  <c r="G54" i="1"/>
  <c r="H54" i="1" s="1"/>
  <c r="G46" i="1"/>
  <c r="H46" i="1" s="1"/>
  <c r="G38" i="1"/>
  <c r="H38" i="1" s="1"/>
  <c r="G30" i="1"/>
  <c r="H30" i="1" s="1"/>
  <c r="G22" i="1"/>
  <c r="H22" i="1" s="1"/>
  <c r="G14" i="1"/>
  <c r="H14" i="1" s="1"/>
  <c r="G45" i="1"/>
  <c r="H45" i="1" s="1"/>
  <c r="G21" i="1"/>
  <c r="H21" i="1" s="1"/>
  <c r="G13" i="1"/>
  <c r="H13" i="1" s="1"/>
  <c r="G10" i="1"/>
  <c r="H10" i="1" s="1"/>
  <c r="G50" i="1"/>
  <c r="H50" i="1" s="1"/>
  <c r="G42" i="1"/>
  <c r="H42" i="1" s="1"/>
  <c r="G34" i="1"/>
  <c r="H34" i="1" s="1"/>
  <c r="G26" i="1"/>
  <c r="H26" i="1" s="1"/>
  <c r="G18" i="1"/>
  <c r="H18" i="1" s="1"/>
  <c r="O60" i="1"/>
  <c r="C60" i="1" s="1"/>
  <c r="D60" i="1" s="1"/>
  <c r="E59" i="1"/>
  <c r="F59" i="1" s="1"/>
  <c r="D53" i="1"/>
  <c r="D37" i="1"/>
  <c r="D29" i="1"/>
  <c r="G62" i="1"/>
  <c r="H62" i="1" s="1"/>
  <c r="G58" i="1"/>
  <c r="H58" i="1" s="1"/>
  <c r="G60" i="1"/>
  <c r="H60" i="1" s="1"/>
  <c r="G59" i="1" l="1"/>
  <c r="H59" i="1" s="1"/>
</calcChain>
</file>

<file path=xl/sharedStrings.xml><?xml version="1.0" encoding="utf-8"?>
<sst xmlns="http://schemas.openxmlformats.org/spreadsheetml/2006/main" count="369" uniqueCount="264">
  <si>
    <t>GEO_ID</t>
  </si>
  <si>
    <t>NAME</t>
  </si>
  <si>
    <t>B25106_001E</t>
  </si>
  <si>
    <t>B25106_002E</t>
  </si>
  <si>
    <t>B25106_003E</t>
  </si>
  <si>
    <t>B25106_004E</t>
  </si>
  <si>
    <t>B25106_005E</t>
  </si>
  <si>
    <t>B25106_006E</t>
  </si>
  <si>
    <t>B25106_007E</t>
  </si>
  <si>
    <t>B25106_008E</t>
  </si>
  <si>
    <t>B25106_009E</t>
  </si>
  <si>
    <t>B25106_010E</t>
  </si>
  <si>
    <t>B25106_011E</t>
  </si>
  <si>
    <t>B25106_012E</t>
  </si>
  <si>
    <t>B25106_013E</t>
  </si>
  <si>
    <t>B25106_014E</t>
  </si>
  <si>
    <t>B25106_015E</t>
  </si>
  <si>
    <t>B25106_016E</t>
  </si>
  <si>
    <t>B25106_017E</t>
  </si>
  <si>
    <t>B25106_018E</t>
  </si>
  <si>
    <t>B25106_019E</t>
  </si>
  <si>
    <t>B25106_020E</t>
  </si>
  <si>
    <t>B25106_021E</t>
  </si>
  <si>
    <t>B25106_022E</t>
  </si>
  <si>
    <t>B25106_023E</t>
  </si>
  <si>
    <t>B25106_024E</t>
  </si>
  <si>
    <t>B25106_025E</t>
  </si>
  <si>
    <t>B25106_026E</t>
  </si>
  <si>
    <t>B25106_027E</t>
  </si>
  <si>
    <t>B25106_028E</t>
  </si>
  <si>
    <t>B25106_029E</t>
  </si>
  <si>
    <t>B25106_030E</t>
  </si>
  <si>
    <t>B25106_031E</t>
  </si>
  <si>
    <t>B25106_032E</t>
  </si>
  <si>
    <t>B25106_033E</t>
  </si>
  <si>
    <t>B25106_034E</t>
  </si>
  <si>
    <t>B25106_035E</t>
  </si>
  <si>
    <t>B25106_036E</t>
  </si>
  <si>
    <t>B25106_037E</t>
  </si>
  <si>
    <t>B25106_038E</t>
  </si>
  <si>
    <t>B25106_039E</t>
  </si>
  <si>
    <t>B25106_040E</t>
  </si>
  <si>
    <t>B25106_041E</t>
  </si>
  <si>
    <t>B25106_042E</t>
  </si>
  <si>
    <t>B25106_043E</t>
  </si>
  <si>
    <t>B25106_044E</t>
  </si>
  <si>
    <t>B25106_045E</t>
  </si>
  <si>
    <t>B25106_046E</t>
  </si>
  <si>
    <t>id</t>
  </si>
  <si>
    <t>Geographic Area Name</t>
  </si>
  <si>
    <t>0500000US31055</t>
  </si>
  <si>
    <t>Douglas County, Nebraska</t>
  </si>
  <si>
    <t>0500000US31153</t>
  </si>
  <si>
    <t>Sarpy County, Nebraska</t>
  </si>
  <si>
    <t>8600000US68005</t>
  </si>
  <si>
    <t>ZCTA5 68005</t>
  </si>
  <si>
    <t>8600000US68007</t>
  </si>
  <si>
    <t>ZCTA5 68007</t>
  </si>
  <si>
    <t>8600000US68010</t>
  </si>
  <si>
    <t>ZCTA5 68010</t>
  </si>
  <si>
    <t>8600000US68022</t>
  </si>
  <si>
    <t>ZCTA5 68022</t>
  </si>
  <si>
    <t>8600000US68028</t>
  </si>
  <si>
    <t>ZCTA5 68028</t>
  </si>
  <si>
    <t>8600000US68046</t>
  </si>
  <si>
    <t>ZCTA5 68046</t>
  </si>
  <si>
    <t>8600000US68059</t>
  </si>
  <si>
    <t>ZCTA5 68059</t>
  </si>
  <si>
    <t>8600000US68064</t>
  </si>
  <si>
    <t>ZCTA5 68064</t>
  </si>
  <si>
    <t>8600000US68069</t>
  </si>
  <si>
    <t>ZCTA5 68069</t>
  </si>
  <si>
    <t>8600000US68102</t>
  </si>
  <si>
    <t>ZCTA5 68102</t>
  </si>
  <si>
    <t>8600000US68104</t>
  </si>
  <si>
    <t>ZCTA5 68104</t>
  </si>
  <si>
    <t>8600000US68105</t>
  </si>
  <si>
    <t>ZCTA5 68105</t>
  </si>
  <si>
    <t>8600000US68106</t>
  </si>
  <si>
    <t>ZCTA5 68106</t>
  </si>
  <si>
    <t>8600000US68107</t>
  </si>
  <si>
    <t>ZCTA5 68107</t>
  </si>
  <si>
    <t>8600000US68108</t>
  </si>
  <si>
    <t>ZCTA5 68108</t>
  </si>
  <si>
    <t>8600000US68110</t>
  </si>
  <si>
    <t>ZCTA5 68110</t>
  </si>
  <si>
    <t>8600000US68111</t>
  </si>
  <si>
    <t>ZCTA5 68111</t>
  </si>
  <si>
    <t>8600000US68112</t>
  </si>
  <si>
    <t>ZCTA5 68112</t>
  </si>
  <si>
    <t>8600000US68113</t>
  </si>
  <si>
    <t>ZCTA5 68113</t>
  </si>
  <si>
    <t>8600000US68114</t>
  </si>
  <si>
    <t>ZCTA5 68114</t>
  </si>
  <si>
    <t>8600000US68116</t>
  </si>
  <si>
    <t>ZCTA5 68116</t>
  </si>
  <si>
    <t>8600000US68117</t>
  </si>
  <si>
    <t>ZCTA5 68117</t>
  </si>
  <si>
    <t>8600000US68118</t>
  </si>
  <si>
    <t>ZCTA5 68118</t>
  </si>
  <si>
    <t>8600000US68122</t>
  </si>
  <si>
    <t>ZCTA5 68122</t>
  </si>
  <si>
    <t>8600000US68123</t>
  </si>
  <si>
    <t>ZCTA5 68123</t>
  </si>
  <si>
    <t>8600000US68124</t>
  </si>
  <si>
    <t>ZCTA5 68124</t>
  </si>
  <si>
    <t>8600000US68127</t>
  </si>
  <si>
    <t>ZCTA5 68127</t>
  </si>
  <si>
    <t>8600000US68128</t>
  </si>
  <si>
    <t>ZCTA5 68128</t>
  </si>
  <si>
    <t>8600000US68130</t>
  </si>
  <si>
    <t>ZCTA5 68130</t>
  </si>
  <si>
    <t>8600000US68131</t>
  </si>
  <si>
    <t>ZCTA5 68131</t>
  </si>
  <si>
    <t>8600000US68132</t>
  </si>
  <si>
    <t>ZCTA5 68132</t>
  </si>
  <si>
    <t>8600000US68133</t>
  </si>
  <si>
    <t>ZCTA5 68133</t>
  </si>
  <si>
    <t>8600000US68134</t>
  </si>
  <si>
    <t>ZCTA5 68134</t>
  </si>
  <si>
    <t>8600000US68135</t>
  </si>
  <si>
    <t>ZCTA5 68135</t>
  </si>
  <si>
    <t>8600000US68136</t>
  </si>
  <si>
    <t>ZCTA5 68136</t>
  </si>
  <si>
    <t>8600000US68137</t>
  </si>
  <si>
    <t>ZCTA5 68137</t>
  </si>
  <si>
    <t>8600000US68138</t>
  </si>
  <si>
    <t>ZCTA5 68138</t>
  </si>
  <si>
    <t>8600000US68142</t>
  </si>
  <si>
    <t>ZCTA5 68142</t>
  </si>
  <si>
    <t>8600000US68144</t>
  </si>
  <si>
    <t>ZCTA5 68144</t>
  </si>
  <si>
    <t>8600000US68147</t>
  </si>
  <si>
    <t>ZCTA5 68147</t>
  </si>
  <si>
    <t>8600000US68152</t>
  </si>
  <si>
    <t>ZCTA5 68152</t>
  </si>
  <si>
    <t>8600000US68154</t>
  </si>
  <si>
    <t>ZCTA5 68154</t>
  </si>
  <si>
    <t>8600000US68157</t>
  </si>
  <si>
    <t>ZCTA5 68157</t>
  </si>
  <si>
    <t>8600000US68164</t>
  </si>
  <si>
    <t>ZCTA5 68164</t>
  </si>
  <si>
    <t>8600000US68178</t>
  </si>
  <si>
    <t>ZCTA5 68178</t>
  </si>
  <si>
    <t>TENURE BY HOUSING COSTS AS A PERCENTAGE OF HOUSEHOLD INCOME IN THE PAST 12 MONTHS</t>
  </si>
  <si>
    <t xml:space="preserve">Survey/Program: American Community Survey </t>
  </si>
  <si>
    <t>Universe: Occupied housing units</t>
  </si>
  <si>
    <t>TableID: B25106</t>
  </si>
  <si>
    <t>2019: ACS 5-Year Estimates Detailed Tables</t>
  </si>
  <si>
    <t>Downloaded for Douglas and Sarpy Counties and their zip codes</t>
  </si>
  <si>
    <t>Estimate Total:</t>
  </si>
  <si>
    <t>Estimate Total: Owner-occupied housing units:</t>
  </si>
  <si>
    <t>Estimate Total: Owner-occupied housing units: Less than $20,000:</t>
  </si>
  <si>
    <t>Estimate Total: Owner-occupied housing units: Less than $20,000: Less than 20 percent</t>
  </si>
  <si>
    <t>Estimate Total: Owner-occupied housing units: Less than $20,000: 20 to 29 percent</t>
  </si>
  <si>
    <t>Estimate Total: Owner-occupied housing units: Less than $20,000: 30 percent or more</t>
  </si>
  <si>
    <t>Estimate Total: Owner-occupied housing units: $20,000 to $34,999:</t>
  </si>
  <si>
    <t>Estimate Total: Owner-occupied housing units: $20,000 to $34,999: Less than 20 percent</t>
  </si>
  <si>
    <t>Estimate Total: Owner-occupied housing units: $20,000 to $34,999: 20 to 29 percent</t>
  </si>
  <si>
    <t>Estimate Total: Owner-occupied housing units: $20,000 to $34,999: 30 percent or more</t>
  </si>
  <si>
    <t>Estimate Total: Owner-occupied housing units: $35,000 to $49,999:</t>
  </si>
  <si>
    <t>Estimate Total: Owner-occupied housing units: $35,000 to $49,999: Less than 20 percent</t>
  </si>
  <si>
    <t>Estimate Total: Owner-occupied housing units: $35,000 to $49,999: 20 to 29 percent</t>
  </si>
  <si>
    <t>Estimate Total: Owner-occupied housing units: $35,000 to $49,999: 30 percent or more</t>
  </si>
  <si>
    <t>Estimate Total: Owner-occupied housing units: $50,000 to $74,999:</t>
  </si>
  <si>
    <t>Estimate Total: Owner-occupied housing units: $50,000 to $74,999: Less than 20 percent</t>
  </si>
  <si>
    <t>Estimate Total: Owner-occupied housing units: $50,000 to $74,999: 20 to 29 percent</t>
  </si>
  <si>
    <t>Estimate Total: Owner-occupied housing units: $50,000 to $74,999: 30 percent or more</t>
  </si>
  <si>
    <t>Estimate Total: Owner-occupied housing units: $75,000 or more:</t>
  </si>
  <si>
    <t>Estimate Total: Owner-occupied housing units: $75,000 or more: Less than 20 percent</t>
  </si>
  <si>
    <t>Estimate Total: Owner-occupied housing units: $75,000 or more: 20 to 29 percent</t>
  </si>
  <si>
    <t>Estimate Total: Owner-occupied housing units: $75,000 or more: 30 percent or more</t>
  </si>
  <si>
    <t>Estimate Total: Owner-occupied housing units: Zero or negative income</t>
  </si>
  <si>
    <t>Estimate Total: Renter-occupied housing units:</t>
  </si>
  <si>
    <t>Estimate Total: Renter-occupied housing units: Less than $20,000:</t>
  </si>
  <si>
    <t>Estimate Total: Renter-occupied housing units: Less than $20,000: Less than 20 percent</t>
  </si>
  <si>
    <t>Estimate Total: Renter-occupied housing units: Less than $20,000: 20 to 29 percent</t>
  </si>
  <si>
    <t>Estimate Total: Renter-occupied housing units: Less than $20,000: 30 percent or more</t>
  </si>
  <si>
    <t>Estimate Total: Renter-occupied housing units: $20,000 to $34,999:</t>
  </si>
  <si>
    <t>Estimate Total: Renter-occupied housing units: $20,000 to $34,999: Less than 20 percent</t>
  </si>
  <si>
    <t>Estimate Total: Renter-occupied housing units: $20,000 to $34,999: 20 to 29 percent</t>
  </si>
  <si>
    <t>Estimate Total: Renter-occupied housing units: $20,000 to $34,999: 30 percent or more</t>
  </si>
  <si>
    <t>Estimate Total: Renter-occupied housing units: $35,000 to $49,999:</t>
  </si>
  <si>
    <t>Estimate Total: Renter-occupied housing units: $35,000 to $49,999: Less than 20 percent</t>
  </si>
  <si>
    <t>Estimate Total: Renter-occupied housing units: $35,000 to $49,999: 20 to 29 percent</t>
  </si>
  <si>
    <t>Estimate Total: Renter-occupied housing units: $35,000 to $49,999: 30 percent or more</t>
  </si>
  <si>
    <t>Estimate Total: Renter-occupied housing units: $50,000 to $74,999:</t>
  </si>
  <si>
    <t>Estimate Total: Renter-occupied housing units: $50,000 to $74,999: Less than 20 percent</t>
  </si>
  <si>
    <t>Estimate Total: Renter-occupied housing units: $50,000 to $74,999: 20 to 29 percent</t>
  </si>
  <si>
    <t>Estimate Total: Renter-occupied housing units: $50,000 to $74,999: 30 percent or more</t>
  </si>
  <si>
    <t>Estimate Total: Renter-occupied housing units: $75,000 or more:</t>
  </si>
  <si>
    <t>Estimate Total: Renter-occupied housing units: $75,000 or more: Less than 20 percent</t>
  </si>
  <si>
    <t>Estimate Total: Renter-occupied housing units: $75,000 or more: 20 to 29 percent</t>
  </si>
  <si>
    <t>Estimate Total: Renter-occupied housing units: $75,000 or more: 30 percent or more</t>
  </si>
  <si>
    <t>Estimate Total: Renter-occupied housing units: Zero or negative income</t>
  </si>
  <si>
    <t>Estimate Total: Renter-occupied housing units: No cash rent</t>
  </si>
  <si>
    <t>Owners spending more than 30% of income on housing</t>
  </si>
  <si>
    <t>% of Owners spending more than 30% of income on housing</t>
  </si>
  <si>
    <t>Renters spending more than 30% of income on housing</t>
  </si>
  <si>
    <t>% of Renters spending more than 30% of income on housing</t>
  </si>
  <si>
    <t>All households spending 30%+ of income on housing</t>
  </si>
  <si>
    <t>% of all households spending 30%+ of income on housing</t>
  </si>
  <si>
    <t>Douglas County</t>
  </si>
  <si>
    <t>Sarpy County</t>
  </si>
  <si>
    <t>n/a</t>
  </si>
  <si>
    <t>Big 3</t>
  </si>
  <si>
    <t>Extended 5</t>
  </si>
  <si>
    <t>Top 8 consortium</t>
  </si>
  <si>
    <t>Suburban Sarpy</t>
  </si>
  <si>
    <t>Zip Code 68111</t>
  </si>
  <si>
    <t>Zip Code 68113</t>
  </si>
  <si>
    <t>Zip Code 68110</t>
  </si>
  <si>
    <t>Zip Code 68108</t>
  </si>
  <si>
    <t>Zip Code 68107</t>
  </si>
  <si>
    <t>Zip Code 68102</t>
  </si>
  <si>
    <t>Zip Code 68131</t>
  </si>
  <si>
    <t>Zip Code 68117</t>
  </si>
  <si>
    <t>Zip Code 68104</t>
  </si>
  <si>
    <t>Zip Code 68105</t>
  </si>
  <si>
    <t>Zip Code 68114</t>
  </si>
  <si>
    <t>Zip Code 68147</t>
  </si>
  <si>
    <t>Zip Code 68112</t>
  </si>
  <si>
    <t>Zip Code 68064</t>
  </si>
  <si>
    <t>Zip Code 68157</t>
  </si>
  <si>
    <t>Zip Code 68127</t>
  </si>
  <si>
    <t>Zip Code 68134</t>
  </si>
  <si>
    <t>Zip Code 68132</t>
  </si>
  <si>
    <t>Zip Code 68124</t>
  </si>
  <si>
    <t>Zip Code 68152</t>
  </si>
  <si>
    <t>Zip Code 68106</t>
  </si>
  <si>
    <t>Zip Code 68164</t>
  </si>
  <si>
    <t>Zip Code 68005</t>
  </si>
  <si>
    <t>Zip Code 68144</t>
  </si>
  <si>
    <t>Zip Code 68128</t>
  </si>
  <si>
    <t>Zip Code 68123</t>
  </si>
  <si>
    <t>Zip Code 68137</t>
  </si>
  <si>
    <t>Zip Code 68154</t>
  </si>
  <si>
    <t>Zip Code 68122</t>
  </si>
  <si>
    <t>Zip Code 68142</t>
  </si>
  <si>
    <t>Zip Code 68069</t>
  </si>
  <si>
    <t>Zip Code 68130</t>
  </si>
  <si>
    <t>Zip Code 68022</t>
  </si>
  <si>
    <t>Zip Code 68046</t>
  </si>
  <si>
    <t>Zip Code 68059</t>
  </si>
  <si>
    <t>Zip Code 68116</t>
  </si>
  <si>
    <t>Zip Code 68118</t>
  </si>
  <si>
    <t>Zip Code 68138</t>
  </si>
  <si>
    <t>Zip Code 68007</t>
  </si>
  <si>
    <t>Zip Code 68135</t>
  </si>
  <si>
    <t>Zip Code 68136</t>
  </si>
  <si>
    <t>Zip Code 68028</t>
  </si>
  <si>
    <t>Zip Code 68133</t>
  </si>
  <si>
    <t>Zip Code 68010</t>
  </si>
  <si>
    <t>Source: Tables B25106 and B25091, 2015-2019 American Community Survey, U.S. Census Bureau</t>
  </si>
  <si>
    <t>Number</t>
  </si>
  <si>
    <t>Percent</t>
  </si>
  <si>
    <t>Rank of %</t>
  </si>
  <si>
    <t>Geographic Area in Nebraska</t>
  </si>
  <si>
    <t>Mortgaged homeowners spending 30%+ of income on housing</t>
  </si>
  <si>
    <t>Renters spending 30%+ of income on housing</t>
  </si>
  <si>
    <t>Households spending 30%+ of income on housing</t>
  </si>
  <si>
    <t>Compiled by: David Drozd, UNO Center for Public Affairs Research on 1-26-2021</t>
  </si>
  <si>
    <t>Note: Since "housing stress" is greater among renters, values for all households will be influenced by the distribution of renters vs. owners in each geography. Values for all households also include homeowners that do not have a mortgage, among whom "housing stress" is lowest.</t>
  </si>
  <si>
    <t>Households Spending 30%+ of Income on Housing Costs by Tenure for Douglas and Sarpy Counties and their Zip Codes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</si>
</sst>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8" x14ac:knownFonts="1">
    <font>
      <sz val="11"/>
      <color theme="1"/>
      <name val="Arial"/>
      <family val="2"/>
    </font>
    <font>
      <sz val="11"/>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5">
    <xf numFmtId="0" fontId="0" fillId="0" borderId="0" xfId="0"/>
    <xf numFmtId="0" fontId="0" fillId="0" borderId="0" xfId="0" applyAlignment="1">
      <alignment wrapText="1"/>
    </xf>
    <xf numFmtId="164" fontId="0" fillId="0" borderId="0" xfId="0" applyNumberFormat="1"/>
    <xf numFmtId="3" fontId="0" fillId="0" borderId="0" xfId="0" applyNumberFormat="1"/>
    <xf numFmtId="0" fontId="16" fillId="0" borderId="0" xfId="0" applyFont="1"/>
    <xf numFmtId="3" fontId="16" fillId="0" borderId="0" xfId="0" applyNumberFormat="1" applyFont="1"/>
    <xf numFmtId="164" fontId="16" fillId="0" borderId="0" xfId="0" applyNumberFormat="1" applyFont="1"/>
    <xf numFmtId="0" fontId="0" fillId="0" borderId="10" xfId="0" applyBorder="1" applyAlignment="1">
      <alignment wrapText="1"/>
    </xf>
    <xf numFmtId="3" fontId="0" fillId="34" borderId="10" xfId="0" applyNumberFormat="1" applyFill="1" applyBorder="1" applyAlignment="1">
      <alignment horizontal="right" wrapText="1"/>
    </xf>
    <xf numFmtId="0" fontId="0" fillId="34" borderId="10" xfId="0" applyFill="1" applyBorder="1" applyAlignment="1">
      <alignment horizontal="right" wrapText="1"/>
    </xf>
    <xf numFmtId="3" fontId="0" fillId="33" borderId="10" xfId="0" applyNumberFormat="1" applyFill="1" applyBorder="1" applyAlignment="1">
      <alignment horizontal="right" wrapText="1"/>
    </xf>
    <xf numFmtId="0" fontId="0" fillId="33" borderId="10" xfId="0" applyFill="1" applyBorder="1" applyAlignment="1">
      <alignment horizontal="right" wrapText="1"/>
    </xf>
    <xf numFmtId="3" fontId="0" fillId="35" borderId="10" xfId="0" applyNumberFormat="1" applyFill="1" applyBorder="1" applyAlignment="1">
      <alignment horizontal="right" wrapText="1"/>
    </xf>
    <xf numFmtId="0" fontId="0" fillId="35" borderId="10" xfId="0" applyFill="1" applyBorder="1" applyAlignment="1">
      <alignment horizontal="right" wrapText="1"/>
    </xf>
    <xf numFmtId="0" fontId="0" fillId="0" borderId="10" xfId="0" applyBorder="1" applyAlignment="1">
      <alignment horizontal="right" wrapText="1"/>
    </xf>
    <xf numFmtId="0" fontId="16" fillId="0" borderId="0" xfId="0" applyFont="1" applyAlignment="1">
      <alignment horizontal="right"/>
    </xf>
    <xf numFmtId="3" fontId="0" fillId="0" borderId="11" xfId="0" applyNumberFormat="1" applyBorder="1" applyAlignment="1">
      <alignment horizontal="right" wrapText="1"/>
    </xf>
    <xf numFmtId="0" fontId="0" fillId="0" borderId="12" xfId="0" applyBorder="1" applyAlignment="1">
      <alignment horizontal="right" wrapText="1"/>
    </xf>
    <xf numFmtId="0" fontId="0" fillId="0" borderId="13" xfId="0" applyBorder="1"/>
    <xf numFmtId="0" fontId="0" fillId="0" borderId="11" xfId="0" applyBorder="1" applyAlignment="1">
      <alignment horizontal="center" wrapText="1"/>
    </xf>
    <xf numFmtId="0" fontId="0" fillId="0" borderId="12"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left" wrapText="1"/>
    </xf>
    <xf numFmtId="0" fontId="0" fillId="0" borderId="15" xfId="0" applyBorder="1" applyAlignment="1">
      <alignment horizontal="left" wrapText="1"/>
    </xf>
    <xf numFmtId="0" fontId="0" fillId="0" borderId="0" xfId="0" applyAlignment="1">
      <alignment horizontal="lef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62"/>
  <sheetViews>
    <sheetView workbookViewId="0">
      <pane xSplit="9" ySplit="11" topLeftCell="AT12" activePane="bottomRight" state="frozen"/>
      <selection pane="topRight" activeCell="J1" sqref="J1"/>
      <selection pane="bottomLeft" activeCell="A12" sqref="A12"/>
      <selection pane="bottomRight" activeCell="AU3" sqref="AU3"/>
    </sheetView>
  </sheetViews>
  <sheetFormatPr defaultRowHeight="13.8" x14ac:dyDescent="0.25"/>
  <cols>
    <col min="2" max="2" width="21.19921875" customWidth="1"/>
    <col min="3" max="3" width="10.19921875" style="3" customWidth="1"/>
    <col min="4" max="4" width="9.296875" customWidth="1"/>
    <col min="5" max="5" width="8.796875" style="3"/>
    <col min="7" max="7" width="10.5" style="3" customWidth="1"/>
    <col min="8" max="8" width="10.3984375" customWidth="1"/>
    <col min="10" max="55" width="12.296875" customWidth="1"/>
  </cols>
  <sheetData>
    <row r="1" spans="1:55" x14ac:dyDescent="0.25">
      <c r="A1" s="4" t="s">
        <v>144</v>
      </c>
    </row>
    <row r="2" spans="1:55" x14ac:dyDescent="0.25">
      <c r="A2" t="s">
        <v>145</v>
      </c>
    </row>
    <row r="3" spans="1:55" x14ac:dyDescent="0.25">
      <c r="A3" t="s">
        <v>146</v>
      </c>
    </row>
    <row r="4" spans="1:55" x14ac:dyDescent="0.25">
      <c r="A4" t="s">
        <v>147</v>
      </c>
    </row>
    <row r="5" spans="1:55" x14ac:dyDescent="0.25">
      <c r="A5" t="s">
        <v>148</v>
      </c>
    </row>
    <row r="6" spans="1:55" x14ac:dyDescent="0.25">
      <c r="A6" t="s">
        <v>149</v>
      </c>
    </row>
    <row r="8" spans="1:55" x14ac:dyDescent="0.25">
      <c r="A8" t="s">
        <v>0</v>
      </c>
      <c r="B8" t="s">
        <v>1</v>
      </c>
      <c r="J8" t="s">
        <v>2</v>
      </c>
      <c r="K8" t="s">
        <v>3</v>
      </c>
      <c r="L8" t="s">
        <v>4</v>
      </c>
      <c r="M8" t="s">
        <v>5</v>
      </c>
      <c r="N8" t="s">
        <v>6</v>
      </c>
      <c r="O8" t="s">
        <v>7</v>
      </c>
      <c r="P8" t="s">
        <v>8</v>
      </c>
      <c r="Q8" t="s">
        <v>9</v>
      </c>
      <c r="R8" t="s">
        <v>10</v>
      </c>
      <c r="S8" t="s">
        <v>11</v>
      </c>
      <c r="T8" t="s">
        <v>12</v>
      </c>
      <c r="U8" t="s">
        <v>13</v>
      </c>
      <c r="V8" t="s">
        <v>14</v>
      </c>
      <c r="W8" t="s">
        <v>15</v>
      </c>
      <c r="X8" t="s">
        <v>16</v>
      </c>
      <c r="Y8" t="s">
        <v>17</v>
      </c>
      <c r="Z8" t="s">
        <v>18</v>
      </c>
      <c r="AA8" t="s">
        <v>19</v>
      </c>
      <c r="AB8" t="s">
        <v>20</v>
      </c>
      <c r="AC8" t="s">
        <v>21</v>
      </c>
      <c r="AD8" t="s">
        <v>22</v>
      </c>
      <c r="AE8" t="s">
        <v>23</v>
      </c>
      <c r="AF8" t="s">
        <v>24</v>
      </c>
      <c r="AG8" t="s">
        <v>25</v>
      </c>
      <c r="AH8" t="s">
        <v>26</v>
      </c>
      <c r="AI8" t="s">
        <v>27</v>
      </c>
      <c r="AJ8" t="s">
        <v>28</v>
      </c>
      <c r="AK8" t="s">
        <v>29</v>
      </c>
      <c r="AL8" t="s">
        <v>30</v>
      </c>
      <c r="AM8" t="s">
        <v>31</v>
      </c>
      <c r="AN8" t="s">
        <v>32</v>
      </c>
      <c r="AO8" t="s">
        <v>33</v>
      </c>
      <c r="AP8" t="s">
        <v>34</v>
      </c>
      <c r="AQ8" t="s">
        <v>35</v>
      </c>
      <c r="AR8" t="s">
        <v>36</v>
      </c>
      <c r="AS8" t="s">
        <v>37</v>
      </c>
      <c r="AT8" t="s">
        <v>38</v>
      </c>
      <c r="AU8" t="s">
        <v>39</v>
      </c>
      <c r="AV8" t="s">
        <v>40</v>
      </c>
      <c r="AW8" t="s">
        <v>41</v>
      </c>
      <c r="AX8" t="s">
        <v>42</v>
      </c>
      <c r="AY8" t="s">
        <v>43</v>
      </c>
      <c r="AZ8" t="s">
        <v>44</v>
      </c>
      <c r="BA8" t="s">
        <v>45</v>
      </c>
      <c r="BB8" t="s">
        <v>46</v>
      </c>
      <c r="BC8" t="s">
        <v>47</v>
      </c>
    </row>
    <row r="9" spans="1:55" s="1" customFormat="1" ht="110.4" x14ac:dyDescent="0.25">
      <c r="A9" s="7" t="s">
        <v>48</v>
      </c>
      <c r="B9" s="7" t="s">
        <v>49</v>
      </c>
      <c r="C9" s="8" t="s">
        <v>196</v>
      </c>
      <c r="D9" s="9" t="s">
        <v>197</v>
      </c>
      <c r="E9" s="10" t="s">
        <v>198</v>
      </c>
      <c r="F9" s="11" t="s">
        <v>199</v>
      </c>
      <c r="G9" s="12" t="s">
        <v>200</v>
      </c>
      <c r="H9" s="13" t="s">
        <v>201</v>
      </c>
      <c r="I9" s="7"/>
      <c r="J9" s="14" t="s">
        <v>150</v>
      </c>
      <c r="K9" s="14" t="s">
        <v>151</v>
      </c>
      <c r="L9" s="14" t="s">
        <v>152</v>
      </c>
      <c r="M9" s="14" t="s">
        <v>153</v>
      </c>
      <c r="N9" s="14" t="s">
        <v>154</v>
      </c>
      <c r="O9" s="9" t="s">
        <v>155</v>
      </c>
      <c r="P9" s="14" t="s">
        <v>156</v>
      </c>
      <c r="Q9" s="14" t="s">
        <v>157</v>
      </c>
      <c r="R9" s="14" t="s">
        <v>158</v>
      </c>
      <c r="S9" s="9" t="s">
        <v>159</v>
      </c>
      <c r="T9" s="14" t="s">
        <v>160</v>
      </c>
      <c r="U9" s="14" t="s">
        <v>161</v>
      </c>
      <c r="V9" s="14" t="s">
        <v>162</v>
      </c>
      <c r="W9" s="9" t="s">
        <v>163</v>
      </c>
      <c r="X9" s="14" t="s">
        <v>164</v>
      </c>
      <c r="Y9" s="14" t="s">
        <v>165</v>
      </c>
      <c r="Z9" s="14" t="s">
        <v>166</v>
      </c>
      <c r="AA9" s="9" t="s">
        <v>167</v>
      </c>
      <c r="AB9" s="14" t="s">
        <v>168</v>
      </c>
      <c r="AC9" s="14" t="s">
        <v>169</v>
      </c>
      <c r="AD9" s="14" t="s">
        <v>170</v>
      </c>
      <c r="AE9" s="9" t="s">
        <v>171</v>
      </c>
      <c r="AF9" s="14" t="s">
        <v>172</v>
      </c>
      <c r="AG9" s="14" t="s">
        <v>173</v>
      </c>
      <c r="AH9" s="14" t="s">
        <v>174</v>
      </c>
      <c r="AI9" s="14" t="s">
        <v>175</v>
      </c>
      <c r="AJ9" s="14" t="s">
        <v>176</v>
      </c>
      <c r="AK9" s="11" t="s">
        <v>177</v>
      </c>
      <c r="AL9" s="14" t="s">
        <v>178</v>
      </c>
      <c r="AM9" s="14" t="s">
        <v>179</v>
      </c>
      <c r="AN9" s="14" t="s">
        <v>180</v>
      </c>
      <c r="AO9" s="11" t="s">
        <v>181</v>
      </c>
      <c r="AP9" s="14" t="s">
        <v>182</v>
      </c>
      <c r="AQ9" s="14" t="s">
        <v>183</v>
      </c>
      <c r="AR9" s="14" t="s">
        <v>184</v>
      </c>
      <c r="AS9" s="11" t="s">
        <v>185</v>
      </c>
      <c r="AT9" s="14" t="s">
        <v>186</v>
      </c>
      <c r="AU9" s="14" t="s">
        <v>187</v>
      </c>
      <c r="AV9" s="14" t="s">
        <v>188</v>
      </c>
      <c r="AW9" s="11" t="s">
        <v>189</v>
      </c>
      <c r="AX9" s="14" t="s">
        <v>190</v>
      </c>
      <c r="AY9" s="14" t="s">
        <v>191</v>
      </c>
      <c r="AZ9" s="14" t="s">
        <v>192</v>
      </c>
      <c r="BA9" s="11" t="s">
        <v>193</v>
      </c>
      <c r="BB9" s="14" t="s">
        <v>194</v>
      </c>
      <c r="BC9" s="14" t="s">
        <v>195</v>
      </c>
    </row>
    <row r="10" spans="1:55" s="4" customFormat="1" x14ac:dyDescent="0.25">
      <c r="A10" s="4" t="s">
        <v>50</v>
      </c>
      <c r="B10" s="4" t="s">
        <v>51</v>
      </c>
      <c r="C10" s="5">
        <f>O10+S10+W10+AA10+AE10</f>
        <v>26465</v>
      </c>
      <c r="D10" s="6">
        <f>C10/(K10-AF10)*100</f>
        <v>19.77242842627458</v>
      </c>
      <c r="E10" s="5">
        <f>AK10+AO10+AS10+AW10+BA10</f>
        <v>36560</v>
      </c>
      <c r="F10" s="6">
        <f>E10/(AG10-BB10-BC10)*100</f>
        <v>46.142390165713785</v>
      </c>
      <c r="G10" s="5">
        <f>C10+E10</f>
        <v>63025</v>
      </c>
      <c r="H10" s="6">
        <f>G10/(J10-AF10-BB10-BC10)*100</f>
        <v>29.577953923625287</v>
      </c>
      <c r="J10" s="4">
        <v>218061</v>
      </c>
      <c r="K10" s="4">
        <v>134569</v>
      </c>
      <c r="L10" s="4">
        <v>7841</v>
      </c>
      <c r="M10" s="4">
        <v>334</v>
      </c>
      <c r="N10" s="4">
        <v>663</v>
      </c>
      <c r="O10" s="4">
        <v>6844</v>
      </c>
      <c r="P10" s="4">
        <v>10728</v>
      </c>
      <c r="Q10" s="4">
        <v>2229</v>
      </c>
      <c r="R10" s="4">
        <v>2096</v>
      </c>
      <c r="S10" s="4">
        <v>6403</v>
      </c>
      <c r="T10" s="4">
        <v>13235</v>
      </c>
      <c r="U10" s="4">
        <v>4184</v>
      </c>
      <c r="V10" s="4">
        <v>3192</v>
      </c>
      <c r="W10" s="4">
        <v>5859</v>
      </c>
      <c r="X10" s="4">
        <v>23306</v>
      </c>
      <c r="Y10" s="4">
        <v>9759</v>
      </c>
      <c r="Z10" s="4">
        <v>8850</v>
      </c>
      <c r="AA10" s="4">
        <v>4697</v>
      </c>
      <c r="AB10" s="4">
        <v>78738</v>
      </c>
      <c r="AC10" s="4">
        <v>61173</v>
      </c>
      <c r="AD10" s="4">
        <v>14903</v>
      </c>
      <c r="AE10" s="4">
        <v>2662</v>
      </c>
      <c r="AF10" s="4">
        <v>721</v>
      </c>
      <c r="AG10" s="4">
        <v>83492</v>
      </c>
      <c r="AH10" s="4">
        <v>17493</v>
      </c>
      <c r="AI10" s="4">
        <v>402</v>
      </c>
      <c r="AJ10" s="4">
        <v>1132</v>
      </c>
      <c r="AK10" s="4">
        <v>15959</v>
      </c>
      <c r="AL10" s="4">
        <v>16442</v>
      </c>
      <c r="AM10" s="4">
        <v>667</v>
      </c>
      <c r="AN10" s="4">
        <v>2671</v>
      </c>
      <c r="AO10" s="4">
        <v>13104</v>
      </c>
      <c r="AP10" s="4">
        <v>14139</v>
      </c>
      <c r="AQ10" s="4">
        <v>2149</v>
      </c>
      <c r="AR10" s="4">
        <v>6677</v>
      </c>
      <c r="AS10" s="4">
        <v>5313</v>
      </c>
      <c r="AT10" s="4">
        <v>15570</v>
      </c>
      <c r="AU10" s="4">
        <v>7097</v>
      </c>
      <c r="AV10" s="4">
        <v>6486</v>
      </c>
      <c r="AW10" s="4">
        <v>1987</v>
      </c>
      <c r="AX10" s="4">
        <v>15589</v>
      </c>
      <c r="AY10" s="4">
        <v>13032</v>
      </c>
      <c r="AZ10" s="4">
        <v>2360</v>
      </c>
      <c r="BA10" s="4">
        <v>197</v>
      </c>
      <c r="BB10" s="4">
        <v>2286</v>
      </c>
      <c r="BC10" s="4">
        <v>1973</v>
      </c>
    </row>
    <row r="11" spans="1:55" s="4" customFormat="1" x14ac:dyDescent="0.25">
      <c r="A11" s="4" t="s">
        <v>52</v>
      </c>
      <c r="B11" s="4" t="s">
        <v>53</v>
      </c>
      <c r="C11" s="5">
        <f t="shared" ref="C11:C56" si="0">O11+S11+W11+AA11+AE11</f>
        <v>7132</v>
      </c>
      <c r="D11" s="6">
        <f t="shared" ref="D11:D56" si="1">C11/(K11-AF11)*100</f>
        <v>15.687827196339802</v>
      </c>
      <c r="E11" s="5">
        <f t="shared" ref="E11:E56" si="2">AK11+AO11+AS11+AW11+BA11</f>
        <v>7564</v>
      </c>
      <c r="F11" s="6">
        <f t="shared" ref="F11:F56" si="3">E11/(AG11-BB11-BC11)*100</f>
        <v>38.15192171895491</v>
      </c>
      <c r="G11" s="5">
        <f t="shared" ref="G11:G56" si="4">C11+E11</f>
        <v>14696</v>
      </c>
      <c r="H11" s="6">
        <f t="shared" ref="H11:H56" si="5">G11/(J11-AF11-BB11-BC11)*100</f>
        <v>22.509496385246905</v>
      </c>
      <c r="J11" s="4">
        <v>66260</v>
      </c>
      <c r="K11" s="4">
        <v>45679</v>
      </c>
      <c r="L11" s="4">
        <v>1526</v>
      </c>
      <c r="M11" s="4">
        <v>92</v>
      </c>
      <c r="N11" s="4">
        <v>112</v>
      </c>
      <c r="O11" s="4">
        <v>1322</v>
      </c>
      <c r="P11" s="4">
        <v>2720</v>
      </c>
      <c r="Q11" s="4">
        <v>346</v>
      </c>
      <c r="R11" s="4">
        <v>559</v>
      </c>
      <c r="S11" s="4">
        <v>1815</v>
      </c>
      <c r="T11" s="4">
        <v>3020</v>
      </c>
      <c r="U11" s="4">
        <v>1063</v>
      </c>
      <c r="V11" s="4">
        <v>671</v>
      </c>
      <c r="W11" s="4">
        <v>1286</v>
      </c>
      <c r="X11" s="4">
        <v>7123</v>
      </c>
      <c r="Y11" s="4">
        <v>2447</v>
      </c>
      <c r="Z11" s="4">
        <v>3242</v>
      </c>
      <c r="AA11" s="4">
        <v>1434</v>
      </c>
      <c r="AB11" s="4">
        <v>31073</v>
      </c>
      <c r="AC11" s="4">
        <v>23099</v>
      </c>
      <c r="AD11" s="4">
        <v>6699</v>
      </c>
      <c r="AE11" s="4">
        <v>1275</v>
      </c>
      <c r="AF11" s="4">
        <v>217</v>
      </c>
      <c r="AG11" s="4">
        <v>20581</v>
      </c>
      <c r="AH11" s="4">
        <v>2741</v>
      </c>
      <c r="AI11" s="4">
        <v>113</v>
      </c>
      <c r="AJ11" s="4">
        <v>246</v>
      </c>
      <c r="AK11" s="4">
        <v>2382</v>
      </c>
      <c r="AL11" s="4">
        <v>3530</v>
      </c>
      <c r="AM11" s="4">
        <v>100</v>
      </c>
      <c r="AN11" s="4">
        <v>466</v>
      </c>
      <c r="AO11" s="4">
        <v>2964</v>
      </c>
      <c r="AP11" s="4">
        <v>3746</v>
      </c>
      <c r="AQ11" s="4">
        <v>250</v>
      </c>
      <c r="AR11" s="4">
        <v>1936</v>
      </c>
      <c r="AS11" s="4">
        <v>1560</v>
      </c>
      <c r="AT11" s="4">
        <v>4386</v>
      </c>
      <c r="AU11" s="4">
        <v>1731</v>
      </c>
      <c r="AV11" s="4">
        <v>2125</v>
      </c>
      <c r="AW11" s="4">
        <v>530</v>
      </c>
      <c r="AX11" s="4">
        <v>5423</v>
      </c>
      <c r="AY11" s="4">
        <v>4116</v>
      </c>
      <c r="AZ11" s="4">
        <v>1179</v>
      </c>
      <c r="BA11" s="4">
        <v>128</v>
      </c>
      <c r="BB11" s="4">
        <v>208</v>
      </c>
      <c r="BC11" s="4">
        <v>547</v>
      </c>
    </row>
    <row r="12" spans="1:55" x14ac:dyDescent="0.25">
      <c r="A12" t="s">
        <v>54</v>
      </c>
      <c r="B12" t="s">
        <v>55</v>
      </c>
      <c r="C12" s="3">
        <f t="shared" si="0"/>
        <v>772</v>
      </c>
      <c r="D12" s="2">
        <f t="shared" si="1"/>
        <v>14.735636571864861</v>
      </c>
      <c r="E12" s="3">
        <f t="shared" si="2"/>
        <v>1609</v>
      </c>
      <c r="F12" s="2">
        <f t="shared" si="3"/>
        <v>42.952482648158039</v>
      </c>
      <c r="G12" s="3">
        <f t="shared" si="4"/>
        <v>2381</v>
      </c>
      <c r="H12" s="2">
        <f t="shared" si="5"/>
        <v>26.499721758486366</v>
      </c>
      <c r="J12">
        <v>9292</v>
      </c>
      <c r="K12">
        <v>5288</v>
      </c>
      <c r="L12">
        <v>286</v>
      </c>
      <c r="M12">
        <v>30</v>
      </c>
      <c r="N12">
        <v>74</v>
      </c>
      <c r="O12">
        <v>182</v>
      </c>
      <c r="P12">
        <v>542</v>
      </c>
      <c r="Q12">
        <v>106</v>
      </c>
      <c r="R12">
        <v>177</v>
      </c>
      <c r="S12">
        <v>259</v>
      </c>
      <c r="T12">
        <v>463</v>
      </c>
      <c r="U12">
        <v>180</v>
      </c>
      <c r="V12">
        <v>128</v>
      </c>
      <c r="W12">
        <v>155</v>
      </c>
      <c r="X12">
        <v>1213</v>
      </c>
      <c r="Y12">
        <v>557</v>
      </c>
      <c r="Z12">
        <v>488</v>
      </c>
      <c r="AA12">
        <v>168</v>
      </c>
      <c r="AB12">
        <v>2735</v>
      </c>
      <c r="AC12">
        <v>2331</v>
      </c>
      <c r="AD12">
        <v>396</v>
      </c>
      <c r="AE12">
        <v>8</v>
      </c>
      <c r="AF12">
        <v>49</v>
      </c>
      <c r="AG12">
        <v>4004</v>
      </c>
      <c r="AH12">
        <v>851</v>
      </c>
      <c r="AI12">
        <v>7</v>
      </c>
      <c r="AJ12">
        <v>46</v>
      </c>
      <c r="AK12">
        <v>798</v>
      </c>
      <c r="AL12">
        <v>829</v>
      </c>
      <c r="AM12">
        <v>43</v>
      </c>
      <c r="AN12">
        <v>174</v>
      </c>
      <c r="AO12">
        <v>612</v>
      </c>
      <c r="AP12">
        <v>570</v>
      </c>
      <c r="AQ12">
        <v>58</v>
      </c>
      <c r="AR12">
        <v>379</v>
      </c>
      <c r="AS12">
        <v>133</v>
      </c>
      <c r="AT12">
        <v>749</v>
      </c>
      <c r="AU12">
        <v>464</v>
      </c>
      <c r="AV12">
        <v>219</v>
      </c>
      <c r="AW12">
        <v>66</v>
      </c>
      <c r="AX12">
        <v>747</v>
      </c>
      <c r="AY12">
        <v>637</v>
      </c>
      <c r="AZ12">
        <v>110</v>
      </c>
      <c r="BA12">
        <v>0</v>
      </c>
      <c r="BB12">
        <v>77</v>
      </c>
      <c r="BC12">
        <v>181</v>
      </c>
    </row>
    <row r="13" spans="1:55" x14ac:dyDescent="0.25">
      <c r="A13" t="s">
        <v>56</v>
      </c>
      <c r="B13" t="s">
        <v>57</v>
      </c>
      <c r="C13" s="3">
        <f t="shared" si="0"/>
        <v>576</v>
      </c>
      <c r="D13" s="2">
        <f t="shared" si="1"/>
        <v>15.729109776078646</v>
      </c>
      <c r="E13" s="3">
        <f t="shared" si="2"/>
        <v>167</v>
      </c>
      <c r="F13" s="2">
        <f t="shared" si="3"/>
        <v>41.133004926108377</v>
      </c>
      <c r="G13" s="3">
        <f t="shared" si="4"/>
        <v>743</v>
      </c>
      <c r="H13" s="2">
        <f t="shared" si="5"/>
        <v>18.264503441494593</v>
      </c>
      <c r="J13">
        <v>4119</v>
      </c>
      <c r="K13">
        <v>3675</v>
      </c>
      <c r="L13">
        <v>48</v>
      </c>
      <c r="M13">
        <v>2</v>
      </c>
      <c r="N13">
        <v>0</v>
      </c>
      <c r="O13">
        <v>46</v>
      </c>
      <c r="P13">
        <v>99</v>
      </c>
      <c r="Q13">
        <v>7</v>
      </c>
      <c r="R13">
        <v>28</v>
      </c>
      <c r="S13">
        <v>64</v>
      </c>
      <c r="T13">
        <v>150</v>
      </c>
      <c r="U13">
        <v>7</v>
      </c>
      <c r="V13">
        <v>81</v>
      </c>
      <c r="W13">
        <v>62</v>
      </c>
      <c r="X13">
        <v>401</v>
      </c>
      <c r="Y13">
        <v>111</v>
      </c>
      <c r="Z13">
        <v>164</v>
      </c>
      <c r="AA13">
        <v>126</v>
      </c>
      <c r="AB13">
        <v>2964</v>
      </c>
      <c r="AC13">
        <v>1875</v>
      </c>
      <c r="AD13">
        <v>811</v>
      </c>
      <c r="AE13">
        <v>278</v>
      </c>
      <c r="AF13">
        <v>13</v>
      </c>
      <c r="AG13">
        <v>444</v>
      </c>
      <c r="AH13">
        <v>99</v>
      </c>
      <c r="AI13">
        <v>3</v>
      </c>
      <c r="AJ13">
        <v>24</v>
      </c>
      <c r="AK13">
        <v>72</v>
      </c>
      <c r="AL13">
        <v>27</v>
      </c>
      <c r="AM13">
        <v>0</v>
      </c>
      <c r="AN13">
        <v>9</v>
      </c>
      <c r="AO13">
        <v>18</v>
      </c>
      <c r="AP13">
        <v>56</v>
      </c>
      <c r="AQ13">
        <v>3</v>
      </c>
      <c r="AR13">
        <v>26</v>
      </c>
      <c r="AS13">
        <v>27</v>
      </c>
      <c r="AT13">
        <v>63</v>
      </c>
      <c r="AU13">
        <v>10</v>
      </c>
      <c r="AV13">
        <v>10</v>
      </c>
      <c r="AW13">
        <v>43</v>
      </c>
      <c r="AX13">
        <v>161</v>
      </c>
      <c r="AY13">
        <v>129</v>
      </c>
      <c r="AZ13">
        <v>25</v>
      </c>
      <c r="BA13">
        <v>7</v>
      </c>
      <c r="BB13">
        <v>27</v>
      </c>
      <c r="BC13">
        <v>11</v>
      </c>
    </row>
    <row r="14" spans="1:55" x14ac:dyDescent="0.25">
      <c r="A14" t="s">
        <v>58</v>
      </c>
      <c r="B14" t="s">
        <v>59</v>
      </c>
      <c r="C14" s="3">
        <f t="shared" si="0"/>
        <v>0</v>
      </c>
      <c r="D14" s="2">
        <f t="shared" si="1"/>
        <v>0</v>
      </c>
      <c r="E14" s="3">
        <f t="shared" si="2"/>
        <v>0</v>
      </c>
      <c r="F14" s="2">
        <f t="shared" si="3"/>
        <v>0</v>
      </c>
      <c r="G14" s="3">
        <f t="shared" si="4"/>
        <v>0</v>
      </c>
      <c r="H14" s="2">
        <f t="shared" si="5"/>
        <v>0</v>
      </c>
      <c r="J14">
        <v>13</v>
      </c>
      <c r="K14">
        <v>2</v>
      </c>
      <c r="L14">
        <v>0</v>
      </c>
      <c r="M14">
        <v>0</v>
      </c>
      <c r="N14">
        <v>0</v>
      </c>
      <c r="O14">
        <v>0</v>
      </c>
      <c r="P14">
        <v>0</v>
      </c>
      <c r="Q14">
        <v>0</v>
      </c>
      <c r="R14">
        <v>0</v>
      </c>
      <c r="S14">
        <v>0</v>
      </c>
      <c r="T14">
        <v>0</v>
      </c>
      <c r="U14">
        <v>0</v>
      </c>
      <c r="V14">
        <v>0</v>
      </c>
      <c r="W14">
        <v>0</v>
      </c>
      <c r="X14">
        <v>2</v>
      </c>
      <c r="Y14">
        <v>2</v>
      </c>
      <c r="Z14">
        <v>0</v>
      </c>
      <c r="AA14">
        <v>0</v>
      </c>
      <c r="AB14">
        <v>0</v>
      </c>
      <c r="AC14">
        <v>0</v>
      </c>
      <c r="AD14">
        <v>0</v>
      </c>
      <c r="AE14">
        <v>0</v>
      </c>
      <c r="AF14">
        <v>0</v>
      </c>
      <c r="AG14">
        <v>11</v>
      </c>
      <c r="AH14">
        <v>0</v>
      </c>
      <c r="AI14">
        <v>0</v>
      </c>
      <c r="AJ14">
        <v>0</v>
      </c>
      <c r="AK14">
        <v>0</v>
      </c>
      <c r="AL14">
        <v>3</v>
      </c>
      <c r="AM14">
        <v>3</v>
      </c>
      <c r="AN14">
        <v>0</v>
      </c>
      <c r="AO14">
        <v>0</v>
      </c>
      <c r="AP14">
        <v>0</v>
      </c>
      <c r="AQ14">
        <v>0</v>
      </c>
      <c r="AR14">
        <v>0</v>
      </c>
      <c r="AS14">
        <v>0</v>
      </c>
      <c r="AT14">
        <v>0</v>
      </c>
      <c r="AU14">
        <v>0</v>
      </c>
      <c r="AV14">
        <v>0</v>
      </c>
      <c r="AW14">
        <v>0</v>
      </c>
      <c r="AX14">
        <v>1</v>
      </c>
      <c r="AY14">
        <v>1</v>
      </c>
      <c r="AZ14">
        <v>0</v>
      </c>
      <c r="BA14">
        <v>0</v>
      </c>
      <c r="BB14">
        <v>0</v>
      </c>
      <c r="BC14">
        <v>7</v>
      </c>
    </row>
    <row r="15" spans="1:55" x14ac:dyDescent="0.25">
      <c r="A15" t="s">
        <v>60</v>
      </c>
      <c r="B15" t="s">
        <v>61</v>
      </c>
      <c r="C15" s="3">
        <f t="shared" si="0"/>
        <v>1334</v>
      </c>
      <c r="D15" s="2">
        <f t="shared" si="1"/>
        <v>19.511481643995904</v>
      </c>
      <c r="E15" s="3">
        <f t="shared" si="2"/>
        <v>631</v>
      </c>
      <c r="F15" s="2">
        <f t="shared" si="3"/>
        <v>28.812785388127853</v>
      </c>
      <c r="G15" s="3">
        <f t="shared" si="4"/>
        <v>1965</v>
      </c>
      <c r="H15" s="2">
        <f t="shared" si="5"/>
        <v>21.768029245596544</v>
      </c>
      <c r="J15">
        <v>9147</v>
      </c>
      <c r="K15">
        <v>6887</v>
      </c>
      <c r="L15">
        <v>130</v>
      </c>
      <c r="M15">
        <v>0</v>
      </c>
      <c r="N15">
        <v>0</v>
      </c>
      <c r="O15">
        <v>130</v>
      </c>
      <c r="P15">
        <v>181</v>
      </c>
      <c r="Q15">
        <v>0</v>
      </c>
      <c r="R15">
        <v>18</v>
      </c>
      <c r="S15">
        <v>163</v>
      </c>
      <c r="T15">
        <v>409</v>
      </c>
      <c r="U15">
        <v>20</v>
      </c>
      <c r="V15">
        <v>72</v>
      </c>
      <c r="W15">
        <v>317</v>
      </c>
      <c r="X15">
        <v>788</v>
      </c>
      <c r="Y15">
        <v>234</v>
      </c>
      <c r="Z15">
        <v>217</v>
      </c>
      <c r="AA15">
        <v>337</v>
      </c>
      <c r="AB15">
        <v>5329</v>
      </c>
      <c r="AC15">
        <v>3264</v>
      </c>
      <c r="AD15">
        <v>1678</v>
      </c>
      <c r="AE15">
        <v>387</v>
      </c>
      <c r="AF15">
        <v>50</v>
      </c>
      <c r="AG15">
        <v>2260</v>
      </c>
      <c r="AH15">
        <v>117</v>
      </c>
      <c r="AI15">
        <v>0</v>
      </c>
      <c r="AJ15">
        <v>0</v>
      </c>
      <c r="AK15">
        <v>117</v>
      </c>
      <c r="AL15">
        <v>317</v>
      </c>
      <c r="AM15">
        <v>0</v>
      </c>
      <c r="AN15">
        <v>43</v>
      </c>
      <c r="AO15">
        <v>274</v>
      </c>
      <c r="AP15">
        <v>368</v>
      </c>
      <c r="AQ15">
        <v>0</v>
      </c>
      <c r="AR15">
        <v>218</v>
      </c>
      <c r="AS15">
        <v>150</v>
      </c>
      <c r="AT15">
        <v>667</v>
      </c>
      <c r="AU15">
        <v>235</v>
      </c>
      <c r="AV15">
        <v>359</v>
      </c>
      <c r="AW15">
        <v>73</v>
      </c>
      <c r="AX15">
        <v>721</v>
      </c>
      <c r="AY15">
        <v>629</v>
      </c>
      <c r="AZ15">
        <v>75</v>
      </c>
      <c r="BA15">
        <v>17</v>
      </c>
      <c r="BB15">
        <v>23</v>
      </c>
      <c r="BC15">
        <v>47</v>
      </c>
    </row>
    <row r="16" spans="1:55" x14ac:dyDescent="0.25">
      <c r="A16" t="s">
        <v>62</v>
      </c>
      <c r="B16" t="s">
        <v>63</v>
      </c>
      <c r="C16" s="3">
        <f t="shared" si="0"/>
        <v>498</v>
      </c>
      <c r="D16" s="2">
        <f t="shared" si="1"/>
        <v>12.256952990401182</v>
      </c>
      <c r="E16" s="3">
        <f t="shared" si="2"/>
        <v>269</v>
      </c>
      <c r="F16" s="2">
        <f t="shared" si="3"/>
        <v>32.725060827250608</v>
      </c>
      <c r="G16" s="3">
        <f t="shared" si="4"/>
        <v>767</v>
      </c>
      <c r="H16" s="2">
        <f t="shared" si="5"/>
        <v>15.701125895598771</v>
      </c>
      <c r="J16">
        <v>4902</v>
      </c>
      <c r="K16">
        <v>4073</v>
      </c>
      <c r="L16">
        <v>34</v>
      </c>
      <c r="M16">
        <v>0</v>
      </c>
      <c r="N16">
        <v>0</v>
      </c>
      <c r="O16">
        <v>34</v>
      </c>
      <c r="P16">
        <v>173</v>
      </c>
      <c r="Q16">
        <v>20</v>
      </c>
      <c r="R16">
        <v>48</v>
      </c>
      <c r="S16">
        <v>105</v>
      </c>
      <c r="T16">
        <v>212</v>
      </c>
      <c r="U16">
        <v>36</v>
      </c>
      <c r="V16">
        <v>51</v>
      </c>
      <c r="W16">
        <v>125</v>
      </c>
      <c r="X16">
        <v>388</v>
      </c>
      <c r="Y16">
        <v>127</v>
      </c>
      <c r="Z16">
        <v>159</v>
      </c>
      <c r="AA16">
        <v>102</v>
      </c>
      <c r="AB16">
        <v>3256</v>
      </c>
      <c r="AC16">
        <v>2288</v>
      </c>
      <c r="AD16">
        <v>836</v>
      </c>
      <c r="AE16">
        <v>132</v>
      </c>
      <c r="AF16">
        <v>10</v>
      </c>
      <c r="AG16">
        <v>829</v>
      </c>
      <c r="AH16">
        <v>105</v>
      </c>
      <c r="AI16">
        <v>13</v>
      </c>
      <c r="AJ16">
        <v>13</v>
      </c>
      <c r="AK16">
        <v>79</v>
      </c>
      <c r="AL16">
        <v>134</v>
      </c>
      <c r="AM16">
        <v>11</v>
      </c>
      <c r="AN16">
        <v>25</v>
      </c>
      <c r="AO16">
        <v>98</v>
      </c>
      <c r="AP16">
        <v>181</v>
      </c>
      <c r="AQ16">
        <v>22</v>
      </c>
      <c r="AR16">
        <v>85</v>
      </c>
      <c r="AS16">
        <v>74</v>
      </c>
      <c r="AT16">
        <v>202</v>
      </c>
      <c r="AU16">
        <v>68</v>
      </c>
      <c r="AV16">
        <v>116</v>
      </c>
      <c r="AW16">
        <v>18</v>
      </c>
      <c r="AX16">
        <v>200</v>
      </c>
      <c r="AY16">
        <v>155</v>
      </c>
      <c r="AZ16">
        <v>45</v>
      </c>
      <c r="BA16">
        <v>0</v>
      </c>
      <c r="BB16">
        <v>0</v>
      </c>
      <c r="BC16">
        <v>7</v>
      </c>
    </row>
    <row r="17" spans="1:55" x14ac:dyDescent="0.25">
      <c r="A17" t="s">
        <v>64</v>
      </c>
      <c r="B17" t="s">
        <v>65</v>
      </c>
      <c r="C17" s="3">
        <f t="shared" si="0"/>
        <v>1207</v>
      </c>
      <c r="D17" s="2">
        <f t="shared" si="1"/>
        <v>16.584226435834022</v>
      </c>
      <c r="E17" s="3">
        <f t="shared" si="2"/>
        <v>844</v>
      </c>
      <c r="F17" s="2">
        <f t="shared" si="3"/>
        <v>30.668604651162788</v>
      </c>
      <c r="G17" s="3">
        <f t="shared" si="4"/>
        <v>2051</v>
      </c>
      <c r="H17" s="2">
        <f t="shared" si="5"/>
        <v>20.448654037886342</v>
      </c>
      <c r="J17">
        <v>10125</v>
      </c>
      <c r="K17">
        <v>7302</v>
      </c>
      <c r="L17">
        <v>309</v>
      </c>
      <c r="M17">
        <v>27</v>
      </c>
      <c r="N17">
        <v>15</v>
      </c>
      <c r="O17">
        <v>267</v>
      </c>
      <c r="P17">
        <v>378</v>
      </c>
      <c r="Q17">
        <v>36</v>
      </c>
      <c r="R17">
        <v>43</v>
      </c>
      <c r="S17">
        <v>299</v>
      </c>
      <c r="T17">
        <v>352</v>
      </c>
      <c r="U17">
        <v>152</v>
      </c>
      <c r="V17">
        <v>72</v>
      </c>
      <c r="W17">
        <v>128</v>
      </c>
      <c r="X17">
        <v>895</v>
      </c>
      <c r="Y17">
        <v>349</v>
      </c>
      <c r="Z17">
        <v>352</v>
      </c>
      <c r="AA17">
        <v>194</v>
      </c>
      <c r="AB17">
        <v>5344</v>
      </c>
      <c r="AC17">
        <v>3891</v>
      </c>
      <c r="AD17">
        <v>1134</v>
      </c>
      <c r="AE17">
        <v>319</v>
      </c>
      <c r="AF17">
        <v>24</v>
      </c>
      <c r="AG17">
        <v>2823</v>
      </c>
      <c r="AH17">
        <v>459</v>
      </c>
      <c r="AI17">
        <v>80</v>
      </c>
      <c r="AJ17">
        <v>83</v>
      </c>
      <c r="AK17">
        <v>296</v>
      </c>
      <c r="AL17">
        <v>374</v>
      </c>
      <c r="AM17">
        <v>33</v>
      </c>
      <c r="AN17">
        <v>65</v>
      </c>
      <c r="AO17">
        <v>276</v>
      </c>
      <c r="AP17">
        <v>595</v>
      </c>
      <c r="AQ17">
        <v>27</v>
      </c>
      <c r="AR17">
        <v>400</v>
      </c>
      <c r="AS17">
        <v>168</v>
      </c>
      <c r="AT17">
        <v>590</v>
      </c>
      <c r="AU17">
        <v>257</v>
      </c>
      <c r="AV17">
        <v>302</v>
      </c>
      <c r="AW17">
        <v>31</v>
      </c>
      <c r="AX17">
        <v>734</v>
      </c>
      <c r="AY17">
        <v>537</v>
      </c>
      <c r="AZ17">
        <v>124</v>
      </c>
      <c r="BA17">
        <v>73</v>
      </c>
      <c r="BB17">
        <v>28</v>
      </c>
      <c r="BC17">
        <v>43</v>
      </c>
    </row>
    <row r="18" spans="1:55" x14ac:dyDescent="0.25">
      <c r="A18" t="s">
        <v>66</v>
      </c>
      <c r="B18" t="s">
        <v>67</v>
      </c>
      <c r="C18" s="3">
        <f t="shared" si="0"/>
        <v>236</v>
      </c>
      <c r="D18" s="2">
        <f t="shared" si="1"/>
        <v>20.647419072615921</v>
      </c>
      <c r="E18" s="3">
        <f t="shared" si="2"/>
        <v>26</v>
      </c>
      <c r="F18" s="2">
        <f t="shared" si="3"/>
        <v>14.689265536723164</v>
      </c>
      <c r="G18" s="3">
        <f t="shared" si="4"/>
        <v>262</v>
      </c>
      <c r="H18" s="2">
        <f t="shared" si="5"/>
        <v>19.848484848484848</v>
      </c>
      <c r="J18">
        <v>1331</v>
      </c>
      <c r="K18">
        <v>1143</v>
      </c>
      <c r="L18">
        <v>76</v>
      </c>
      <c r="M18">
        <v>0</v>
      </c>
      <c r="N18">
        <v>3</v>
      </c>
      <c r="O18">
        <v>73</v>
      </c>
      <c r="P18">
        <v>110</v>
      </c>
      <c r="Q18">
        <v>20</v>
      </c>
      <c r="R18">
        <v>10</v>
      </c>
      <c r="S18">
        <v>80</v>
      </c>
      <c r="T18">
        <v>75</v>
      </c>
      <c r="U18">
        <v>39</v>
      </c>
      <c r="V18">
        <v>12</v>
      </c>
      <c r="W18">
        <v>24</v>
      </c>
      <c r="X18">
        <v>210</v>
      </c>
      <c r="Y18">
        <v>118</v>
      </c>
      <c r="Z18">
        <v>80</v>
      </c>
      <c r="AA18">
        <v>12</v>
      </c>
      <c r="AB18">
        <v>672</v>
      </c>
      <c r="AC18">
        <v>449</v>
      </c>
      <c r="AD18">
        <v>176</v>
      </c>
      <c r="AE18">
        <v>47</v>
      </c>
      <c r="AF18">
        <v>0</v>
      </c>
      <c r="AG18">
        <v>188</v>
      </c>
      <c r="AH18">
        <v>50</v>
      </c>
      <c r="AI18">
        <v>0</v>
      </c>
      <c r="AJ18">
        <v>37</v>
      </c>
      <c r="AK18">
        <v>13</v>
      </c>
      <c r="AL18">
        <v>22</v>
      </c>
      <c r="AM18">
        <v>5</v>
      </c>
      <c r="AN18">
        <v>8</v>
      </c>
      <c r="AO18">
        <v>9</v>
      </c>
      <c r="AP18">
        <v>4</v>
      </c>
      <c r="AQ18">
        <v>0</v>
      </c>
      <c r="AR18">
        <v>0</v>
      </c>
      <c r="AS18">
        <v>4</v>
      </c>
      <c r="AT18">
        <v>44</v>
      </c>
      <c r="AU18">
        <v>24</v>
      </c>
      <c r="AV18">
        <v>20</v>
      </c>
      <c r="AW18">
        <v>0</v>
      </c>
      <c r="AX18">
        <v>57</v>
      </c>
      <c r="AY18">
        <v>46</v>
      </c>
      <c r="AZ18">
        <v>11</v>
      </c>
      <c r="BA18">
        <v>0</v>
      </c>
      <c r="BB18">
        <v>0</v>
      </c>
      <c r="BC18">
        <v>11</v>
      </c>
    </row>
    <row r="19" spans="1:55" x14ac:dyDescent="0.25">
      <c r="A19" t="s">
        <v>68</v>
      </c>
      <c r="B19" t="s">
        <v>69</v>
      </c>
      <c r="C19" s="3">
        <f t="shared" si="0"/>
        <v>301</v>
      </c>
      <c r="D19" s="2">
        <f t="shared" si="1"/>
        <v>25.25167785234899</v>
      </c>
      <c r="E19" s="3">
        <f t="shared" si="2"/>
        <v>194</v>
      </c>
      <c r="F19" s="2">
        <f t="shared" si="3"/>
        <v>52.432432432432428</v>
      </c>
      <c r="G19" s="3">
        <f t="shared" si="4"/>
        <v>495</v>
      </c>
      <c r="H19" s="2">
        <f t="shared" si="5"/>
        <v>31.690140845070424</v>
      </c>
      <c r="J19">
        <v>1617</v>
      </c>
      <c r="K19">
        <v>1192</v>
      </c>
      <c r="L19">
        <v>122</v>
      </c>
      <c r="M19">
        <v>10</v>
      </c>
      <c r="N19">
        <v>10</v>
      </c>
      <c r="O19">
        <v>102</v>
      </c>
      <c r="P19">
        <v>114</v>
      </c>
      <c r="Q19">
        <v>26</v>
      </c>
      <c r="R19">
        <v>18</v>
      </c>
      <c r="S19">
        <v>70</v>
      </c>
      <c r="T19">
        <v>112</v>
      </c>
      <c r="U19">
        <v>23</v>
      </c>
      <c r="V19">
        <v>29</v>
      </c>
      <c r="W19">
        <v>60</v>
      </c>
      <c r="X19">
        <v>213</v>
      </c>
      <c r="Y19">
        <v>122</v>
      </c>
      <c r="Z19">
        <v>52</v>
      </c>
      <c r="AA19">
        <v>39</v>
      </c>
      <c r="AB19">
        <v>631</v>
      </c>
      <c r="AC19">
        <v>477</v>
      </c>
      <c r="AD19">
        <v>124</v>
      </c>
      <c r="AE19">
        <v>30</v>
      </c>
      <c r="AF19">
        <v>0</v>
      </c>
      <c r="AG19">
        <v>425</v>
      </c>
      <c r="AH19">
        <v>159</v>
      </c>
      <c r="AI19">
        <v>5</v>
      </c>
      <c r="AJ19">
        <v>8</v>
      </c>
      <c r="AK19">
        <v>146</v>
      </c>
      <c r="AL19">
        <v>62</v>
      </c>
      <c r="AM19">
        <v>4</v>
      </c>
      <c r="AN19">
        <v>10</v>
      </c>
      <c r="AO19">
        <v>48</v>
      </c>
      <c r="AP19">
        <v>39</v>
      </c>
      <c r="AQ19">
        <v>10</v>
      </c>
      <c r="AR19">
        <v>29</v>
      </c>
      <c r="AS19">
        <v>0</v>
      </c>
      <c r="AT19">
        <v>17</v>
      </c>
      <c r="AU19">
        <v>0</v>
      </c>
      <c r="AV19">
        <v>17</v>
      </c>
      <c r="AW19">
        <v>0</v>
      </c>
      <c r="AX19">
        <v>93</v>
      </c>
      <c r="AY19">
        <v>93</v>
      </c>
      <c r="AZ19">
        <v>0</v>
      </c>
      <c r="BA19">
        <v>0</v>
      </c>
      <c r="BB19">
        <v>37</v>
      </c>
      <c r="BC19">
        <v>18</v>
      </c>
    </row>
    <row r="20" spans="1:55" x14ac:dyDescent="0.25">
      <c r="A20" t="s">
        <v>70</v>
      </c>
      <c r="B20" t="s">
        <v>71</v>
      </c>
      <c r="C20" s="3">
        <f t="shared" si="0"/>
        <v>219</v>
      </c>
      <c r="D20" s="2">
        <f t="shared" si="1"/>
        <v>22.301425661914458</v>
      </c>
      <c r="E20" s="3">
        <f t="shared" si="2"/>
        <v>35</v>
      </c>
      <c r="F20" s="2">
        <f t="shared" si="3"/>
        <v>21.875</v>
      </c>
      <c r="G20" s="3">
        <f t="shared" si="4"/>
        <v>254</v>
      </c>
      <c r="H20" s="2">
        <f t="shared" si="5"/>
        <v>22.241681260945708</v>
      </c>
      <c r="J20">
        <v>1152</v>
      </c>
      <c r="K20">
        <v>985</v>
      </c>
      <c r="L20">
        <v>56</v>
      </c>
      <c r="M20">
        <v>6</v>
      </c>
      <c r="N20">
        <v>0</v>
      </c>
      <c r="O20">
        <v>50</v>
      </c>
      <c r="P20">
        <v>62</v>
      </c>
      <c r="Q20">
        <v>9</v>
      </c>
      <c r="R20">
        <v>12</v>
      </c>
      <c r="S20">
        <v>41</v>
      </c>
      <c r="T20">
        <v>101</v>
      </c>
      <c r="U20">
        <v>57</v>
      </c>
      <c r="V20">
        <v>9</v>
      </c>
      <c r="W20">
        <v>35</v>
      </c>
      <c r="X20">
        <v>123</v>
      </c>
      <c r="Y20">
        <v>51</v>
      </c>
      <c r="Z20">
        <v>33</v>
      </c>
      <c r="AA20">
        <v>39</v>
      </c>
      <c r="AB20">
        <v>640</v>
      </c>
      <c r="AC20">
        <v>497</v>
      </c>
      <c r="AD20">
        <v>89</v>
      </c>
      <c r="AE20">
        <v>54</v>
      </c>
      <c r="AF20">
        <v>3</v>
      </c>
      <c r="AG20">
        <v>167</v>
      </c>
      <c r="AH20">
        <v>31</v>
      </c>
      <c r="AI20">
        <v>3</v>
      </c>
      <c r="AJ20">
        <v>9</v>
      </c>
      <c r="AK20">
        <v>19</v>
      </c>
      <c r="AL20">
        <v>15</v>
      </c>
      <c r="AM20">
        <v>1</v>
      </c>
      <c r="AN20">
        <v>4</v>
      </c>
      <c r="AO20">
        <v>10</v>
      </c>
      <c r="AP20">
        <v>7</v>
      </c>
      <c r="AQ20">
        <v>1</v>
      </c>
      <c r="AR20">
        <v>3</v>
      </c>
      <c r="AS20">
        <v>3</v>
      </c>
      <c r="AT20">
        <v>58</v>
      </c>
      <c r="AU20">
        <v>37</v>
      </c>
      <c r="AV20">
        <v>18</v>
      </c>
      <c r="AW20">
        <v>3</v>
      </c>
      <c r="AX20">
        <v>49</v>
      </c>
      <c r="AY20">
        <v>47</v>
      </c>
      <c r="AZ20">
        <v>2</v>
      </c>
      <c r="BA20">
        <v>0</v>
      </c>
      <c r="BB20">
        <v>0</v>
      </c>
      <c r="BC20">
        <v>7</v>
      </c>
    </row>
    <row r="21" spans="1:55" x14ac:dyDescent="0.25">
      <c r="A21" t="s">
        <v>72</v>
      </c>
      <c r="B21" t="s">
        <v>73</v>
      </c>
      <c r="C21" s="3">
        <f t="shared" si="0"/>
        <v>128</v>
      </c>
      <c r="D21" s="2">
        <f t="shared" si="1"/>
        <v>21.585160202360875</v>
      </c>
      <c r="E21" s="3">
        <f t="shared" si="2"/>
        <v>1435</v>
      </c>
      <c r="F21" s="2">
        <f t="shared" si="3"/>
        <v>39.938769830225439</v>
      </c>
      <c r="G21" s="3">
        <f t="shared" si="4"/>
        <v>1563</v>
      </c>
      <c r="H21" s="2">
        <f t="shared" si="5"/>
        <v>37.338748208313426</v>
      </c>
      <c r="J21">
        <v>4416</v>
      </c>
      <c r="K21">
        <v>600</v>
      </c>
      <c r="L21">
        <v>25</v>
      </c>
      <c r="M21">
        <v>5</v>
      </c>
      <c r="N21">
        <v>0</v>
      </c>
      <c r="O21">
        <v>20</v>
      </c>
      <c r="P21">
        <v>0</v>
      </c>
      <c r="Q21">
        <v>0</v>
      </c>
      <c r="R21">
        <v>0</v>
      </c>
      <c r="S21">
        <v>0</v>
      </c>
      <c r="T21">
        <v>11</v>
      </c>
      <c r="U21">
        <v>0</v>
      </c>
      <c r="V21">
        <v>5</v>
      </c>
      <c r="W21">
        <v>6</v>
      </c>
      <c r="X21">
        <v>59</v>
      </c>
      <c r="Y21">
        <v>42</v>
      </c>
      <c r="Z21">
        <v>17</v>
      </c>
      <c r="AA21">
        <v>0</v>
      </c>
      <c r="AB21">
        <v>498</v>
      </c>
      <c r="AC21">
        <v>277</v>
      </c>
      <c r="AD21">
        <v>119</v>
      </c>
      <c r="AE21">
        <v>102</v>
      </c>
      <c r="AF21">
        <v>7</v>
      </c>
      <c r="AG21">
        <v>3816</v>
      </c>
      <c r="AH21">
        <v>771</v>
      </c>
      <c r="AI21">
        <v>0</v>
      </c>
      <c r="AJ21">
        <v>33</v>
      </c>
      <c r="AK21">
        <v>738</v>
      </c>
      <c r="AL21">
        <v>648</v>
      </c>
      <c r="AM21">
        <v>20</v>
      </c>
      <c r="AN21">
        <v>155</v>
      </c>
      <c r="AO21">
        <v>473</v>
      </c>
      <c r="AP21">
        <v>353</v>
      </c>
      <c r="AQ21">
        <v>24</v>
      </c>
      <c r="AR21">
        <v>210</v>
      </c>
      <c r="AS21">
        <v>119</v>
      </c>
      <c r="AT21">
        <v>689</v>
      </c>
      <c r="AU21">
        <v>233</v>
      </c>
      <c r="AV21">
        <v>365</v>
      </c>
      <c r="AW21">
        <v>91</v>
      </c>
      <c r="AX21">
        <v>1132</v>
      </c>
      <c r="AY21">
        <v>873</v>
      </c>
      <c r="AZ21">
        <v>245</v>
      </c>
      <c r="BA21">
        <v>14</v>
      </c>
      <c r="BB21">
        <v>184</v>
      </c>
      <c r="BC21">
        <v>39</v>
      </c>
    </row>
    <row r="22" spans="1:55" x14ac:dyDescent="0.25">
      <c r="A22" t="s">
        <v>74</v>
      </c>
      <c r="B22" t="s">
        <v>75</v>
      </c>
      <c r="C22" s="3">
        <f t="shared" si="0"/>
        <v>1665</v>
      </c>
      <c r="D22" s="2">
        <f t="shared" si="1"/>
        <v>20.499876877616352</v>
      </c>
      <c r="E22" s="3">
        <f t="shared" si="2"/>
        <v>3258</v>
      </c>
      <c r="F22" s="2">
        <f t="shared" si="3"/>
        <v>58.989679521998916</v>
      </c>
      <c r="G22" s="3">
        <f t="shared" si="4"/>
        <v>4923</v>
      </c>
      <c r="H22" s="2">
        <f t="shared" si="5"/>
        <v>36.079149871747894</v>
      </c>
      <c r="J22">
        <v>14273</v>
      </c>
      <c r="K22">
        <v>8159</v>
      </c>
      <c r="L22">
        <v>643</v>
      </c>
      <c r="M22">
        <v>29</v>
      </c>
      <c r="N22">
        <v>82</v>
      </c>
      <c r="O22">
        <v>532</v>
      </c>
      <c r="P22">
        <v>1015</v>
      </c>
      <c r="Q22">
        <v>237</v>
      </c>
      <c r="R22">
        <v>234</v>
      </c>
      <c r="S22">
        <v>544</v>
      </c>
      <c r="T22">
        <v>1152</v>
      </c>
      <c r="U22">
        <v>435</v>
      </c>
      <c r="V22">
        <v>343</v>
      </c>
      <c r="W22">
        <v>374</v>
      </c>
      <c r="X22">
        <v>1911</v>
      </c>
      <c r="Y22">
        <v>866</v>
      </c>
      <c r="Z22">
        <v>844</v>
      </c>
      <c r="AA22">
        <v>201</v>
      </c>
      <c r="AB22">
        <v>3401</v>
      </c>
      <c r="AC22">
        <v>2783</v>
      </c>
      <c r="AD22">
        <v>604</v>
      </c>
      <c r="AE22">
        <v>14</v>
      </c>
      <c r="AF22">
        <v>37</v>
      </c>
      <c r="AG22">
        <v>6114</v>
      </c>
      <c r="AH22">
        <v>1749</v>
      </c>
      <c r="AI22">
        <v>42</v>
      </c>
      <c r="AJ22">
        <v>129</v>
      </c>
      <c r="AK22">
        <v>1578</v>
      </c>
      <c r="AL22">
        <v>1422</v>
      </c>
      <c r="AM22">
        <v>49</v>
      </c>
      <c r="AN22">
        <v>140</v>
      </c>
      <c r="AO22">
        <v>1233</v>
      </c>
      <c r="AP22">
        <v>788</v>
      </c>
      <c r="AQ22">
        <v>225</v>
      </c>
      <c r="AR22">
        <v>273</v>
      </c>
      <c r="AS22">
        <v>290</v>
      </c>
      <c r="AT22">
        <v>833</v>
      </c>
      <c r="AU22">
        <v>413</v>
      </c>
      <c r="AV22">
        <v>263</v>
      </c>
      <c r="AW22">
        <v>157</v>
      </c>
      <c r="AX22">
        <v>731</v>
      </c>
      <c r="AY22">
        <v>624</v>
      </c>
      <c r="AZ22">
        <v>107</v>
      </c>
      <c r="BA22">
        <v>0</v>
      </c>
      <c r="BB22">
        <v>333</v>
      </c>
      <c r="BC22">
        <v>258</v>
      </c>
    </row>
    <row r="23" spans="1:55" x14ac:dyDescent="0.25">
      <c r="A23" t="s">
        <v>76</v>
      </c>
      <c r="B23" t="s">
        <v>77</v>
      </c>
      <c r="C23" s="3">
        <f t="shared" si="0"/>
        <v>817</v>
      </c>
      <c r="D23" s="2">
        <f t="shared" si="1"/>
        <v>21.132953957578891</v>
      </c>
      <c r="E23" s="3">
        <f t="shared" si="2"/>
        <v>2486</v>
      </c>
      <c r="F23" s="2">
        <f t="shared" si="3"/>
        <v>46.328736489004847</v>
      </c>
      <c r="G23" s="3">
        <f t="shared" si="4"/>
        <v>3303</v>
      </c>
      <c r="H23" s="2">
        <f t="shared" si="5"/>
        <v>35.777729636048527</v>
      </c>
      <c r="J23">
        <v>9629</v>
      </c>
      <c r="K23">
        <v>3902</v>
      </c>
      <c r="L23">
        <v>427</v>
      </c>
      <c r="M23">
        <v>41</v>
      </c>
      <c r="N23">
        <v>26</v>
      </c>
      <c r="O23">
        <v>360</v>
      </c>
      <c r="P23">
        <v>362</v>
      </c>
      <c r="Q23">
        <v>113</v>
      </c>
      <c r="R23">
        <v>83</v>
      </c>
      <c r="S23">
        <v>166</v>
      </c>
      <c r="T23">
        <v>487</v>
      </c>
      <c r="U23">
        <v>215</v>
      </c>
      <c r="V23">
        <v>130</v>
      </c>
      <c r="W23">
        <v>142</v>
      </c>
      <c r="X23">
        <v>804</v>
      </c>
      <c r="Y23">
        <v>389</v>
      </c>
      <c r="Z23">
        <v>291</v>
      </c>
      <c r="AA23">
        <v>124</v>
      </c>
      <c r="AB23">
        <v>1786</v>
      </c>
      <c r="AC23">
        <v>1555</v>
      </c>
      <c r="AD23">
        <v>206</v>
      </c>
      <c r="AE23">
        <v>25</v>
      </c>
      <c r="AF23">
        <v>36</v>
      </c>
      <c r="AG23">
        <v>5727</v>
      </c>
      <c r="AH23">
        <v>1687</v>
      </c>
      <c r="AI23">
        <v>131</v>
      </c>
      <c r="AJ23">
        <v>145</v>
      </c>
      <c r="AK23">
        <v>1411</v>
      </c>
      <c r="AL23">
        <v>1080</v>
      </c>
      <c r="AM23">
        <v>67</v>
      </c>
      <c r="AN23">
        <v>269</v>
      </c>
      <c r="AO23">
        <v>744</v>
      </c>
      <c r="AP23">
        <v>1009</v>
      </c>
      <c r="AQ23">
        <v>207</v>
      </c>
      <c r="AR23">
        <v>506</v>
      </c>
      <c r="AS23">
        <v>296</v>
      </c>
      <c r="AT23">
        <v>882</v>
      </c>
      <c r="AU23">
        <v>377</v>
      </c>
      <c r="AV23">
        <v>470</v>
      </c>
      <c r="AW23">
        <v>35</v>
      </c>
      <c r="AX23">
        <v>708</v>
      </c>
      <c r="AY23">
        <v>585</v>
      </c>
      <c r="AZ23">
        <v>123</v>
      </c>
      <c r="BA23">
        <v>0</v>
      </c>
      <c r="BB23">
        <v>253</v>
      </c>
      <c r="BC23">
        <v>108</v>
      </c>
    </row>
    <row r="24" spans="1:55" x14ac:dyDescent="0.25">
      <c r="A24" t="s">
        <v>78</v>
      </c>
      <c r="B24" t="s">
        <v>79</v>
      </c>
      <c r="C24" s="3">
        <f t="shared" si="0"/>
        <v>1164</v>
      </c>
      <c r="D24" s="2">
        <f t="shared" si="1"/>
        <v>19.914456800684345</v>
      </c>
      <c r="E24" s="3">
        <f t="shared" si="2"/>
        <v>1417</v>
      </c>
      <c r="F24" s="2">
        <f t="shared" si="3"/>
        <v>40.659971305595413</v>
      </c>
      <c r="G24" s="3">
        <f t="shared" si="4"/>
        <v>2581</v>
      </c>
      <c r="H24" s="2">
        <f t="shared" si="5"/>
        <v>27.663451232583064</v>
      </c>
      <c r="J24">
        <v>9512</v>
      </c>
      <c r="K24">
        <v>5860</v>
      </c>
      <c r="L24">
        <v>484</v>
      </c>
      <c r="M24">
        <v>46</v>
      </c>
      <c r="N24">
        <v>68</v>
      </c>
      <c r="O24">
        <v>370</v>
      </c>
      <c r="P24">
        <v>791</v>
      </c>
      <c r="Q24">
        <v>209</v>
      </c>
      <c r="R24">
        <v>214</v>
      </c>
      <c r="S24">
        <v>368</v>
      </c>
      <c r="T24">
        <v>648</v>
      </c>
      <c r="U24">
        <v>230</v>
      </c>
      <c r="V24">
        <v>159</v>
      </c>
      <c r="W24">
        <v>259</v>
      </c>
      <c r="X24">
        <v>1362</v>
      </c>
      <c r="Y24">
        <v>514</v>
      </c>
      <c r="Z24">
        <v>687</v>
      </c>
      <c r="AA24">
        <v>161</v>
      </c>
      <c r="AB24">
        <v>2560</v>
      </c>
      <c r="AC24">
        <v>2181</v>
      </c>
      <c r="AD24">
        <v>373</v>
      </c>
      <c r="AE24">
        <v>6</v>
      </c>
      <c r="AF24">
        <v>15</v>
      </c>
      <c r="AG24">
        <v>3652</v>
      </c>
      <c r="AH24">
        <v>611</v>
      </c>
      <c r="AI24">
        <v>0</v>
      </c>
      <c r="AJ24">
        <v>0</v>
      </c>
      <c r="AK24">
        <v>611</v>
      </c>
      <c r="AL24">
        <v>577</v>
      </c>
      <c r="AM24">
        <v>0</v>
      </c>
      <c r="AN24">
        <v>74</v>
      </c>
      <c r="AO24">
        <v>503</v>
      </c>
      <c r="AP24">
        <v>738</v>
      </c>
      <c r="AQ24">
        <v>128</v>
      </c>
      <c r="AR24">
        <v>400</v>
      </c>
      <c r="AS24">
        <v>210</v>
      </c>
      <c r="AT24">
        <v>882</v>
      </c>
      <c r="AU24">
        <v>457</v>
      </c>
      <c r="AV24">
        <v>332</v>
      </c>
      <c r="AW24">
        <v>93</v>
      </c>
      <c r="AX24">
        <v>677</v>
      </c>
      <c r="AY24">
        <v>572</v>
      </c>
      <c r="AZ24">
        <v>105</v>
      </c>
      <c r="BA24">
        <v>0</v>
      </c>
      <c r="BB24">
        <v>56</v>
      </c>
      <c r="BC24">
        <v>111</v>
      </c>
    </row>
    <row r="25" spans="1:55" x14ac:dyDescent="0.25">
      <c r="A25" t="s">
        <v>80</v>
      </c>
      <c r="B25" t="s">
        <v>81</v>
      </c>
      <c r="C25" s="3">
        <f t="shared" si="0"/>
        <v>1819</v>
      </c>
      <c r="D25" s="2">
        <f t="shared" si="1"/>
        <v>32.166224580017683</v>
      </c>
      <c r="E25" s="3">
        <f t="shared" si="2"/>
        <v>1663</v>
      </c>
      <c r="F25" s="2">
        <f t="shared" si="3"/>
        <v>49.186631174208813</v>
      </c>
      <c r="G25" s="3">
        <f t="shared" si="4"/>
        <v>3482</v>
      </c>
      <c r="H25" s="2">
        <f t="shared" si="5"/>
        <v>38.534749889331557</v>
      </c>
      <c r="J25">
        <v>9229</v>
      </c>
      <c r="K25">
        <v>5695</v>
      </c>
      <c r="L25">
        <v>670</v>
      </c>
      <c r="M25">
        <v>50</v>
      </c>
      <c r="N25">
        <v>98</v>
      </c>
      <c r="O25">
        <v>522</v>
      </c>
      <c r="P25">
        <v>1015</v>
      </c>
      <c r="Q25">
        <v>214</v>
      </c>
      <c r="R25">
        <v>133</v>
      </c>
      <c r="S25">
        <v>668</v>
      </c>
      <c r="T25">
        <v>978</v>
      </c>
      <c r="U25">
        <v>317</v>
      </c>
      <c r="V25">
        <v>217</v>
      </c>
      <c r="W25">
        <v>444</v>
      </c>
      <c r="X25">
        <v>1395</v>
      </c>
      <c r="Y25">
        <v>605</v>
      </c>
      <c r="Z25">
        <v>605</v>
      </c>
      <c r="AA25">
        <v>185</v>
      </c>
      <c r="AB25">
        <v>1597</v>
      </c>
      <c r="AC25">
        <v>1456</v>
      </c>
      <c r="AD25">
        <v>141</v>
      </c>
      <c r="AE25">
        <v>0</v>
      </c>
      <c r="AF25">
        <v>40</v>
      </c>
      <c r="AG25">
        <v>3534</v>
      </c>
      <c r="AH25">
        <v>845</v>
      </c>
      <c r="AI25">
        <v>47</v>
      </c>
      <c r="AJ25">
        <v>51</v>
      </c>
      <c r="AK25">
        <v>747</v>
      </c>
      <c r="AL25">
        <v>743</v>
      </c>
      <c r="AM25">
        <v>107</v>
      </c>
      <c r="AN25">
        <v>87</v>
      </c>
      <c r="AO25">
        <v>549</v>
      </c>
      <c r="AP25">
        <v>780</v>
      </c>
      <c r="AQ25">
        <v>183</v>
      </c>
      <c r="AR25">
        <v>309</v>
      </c>
      <c r="AS25">
        <v>288</v>
      </c>
      <c r="AT25">
        <v>537</v>
      </c>
      <c r="AU25">
        <v>378</v>
      </c>
      <c r="AV25">
        <v>80</v>
      </c>
      <c r="AW25">
        <v>79</v>
      </c>
      <c r="AX25">
        <v>476</v>
      </c>
      <c r="AY25">
        <v>434</v>
      </c>
      <c r="AZ25">
        <v>42</v>
      </c>
      <c r="BA25">
        <v>0</v>
      </c>
      <c r="BB25">
        <v>67</v>
      </c>
      <c r="BC25">
        <v>86</v>
      </c>
    </row>
    <row r="26" spans="1:55" x14ac:dyDescent="0.25">
      <c r="A26" t="s">
        <v>82</v>
      </c>
      <c r="B26" t="s">
        <v>83</v>
      </c>
      <c r="C26" s="3">
        <f t="shared" si="0"/>
        <v>597</v>
      </c>
      <c r="D26" s="2">
        <f t="shared" si="1"/>
        <v>25.766076823478635</v>
      </c>
      <c r="E26" s="3">
        <f t="shared" si="2"/>
        <v>1375</v>
      </c>
      <c r="F26" s="2">
        <f t="shared" si="3"/>
        <v>54.412346656113975</v>
      </c>
      <c r="G26" s="3">
        <f t="shared" si="4"/>
        <v>1972</v>
      </c>
      <c r="H26" s="2">
        <f t="shared" si="5"/>
        <v>40.710156895127994</v>
      </c>
      <c r="J26">
        <v>5107</v>
      </c>
      <c r="K26">
        <v>2380</v>
      </c>
      <c r="L26">
        <v>233</v>
      </c>
      <c r="M26">
        <v>4</v>
      </c>
      <c r="N26">
        <v>32</v>
      </c>
      <c r="O26">
        <v>197</v>
      </c>
      <c r="P26">
        <v>309</v>
      </c>
      <c r="Q26">
        <v>127</v>
      </c>
      <c r="R26">
        <v>51</v>
      </c>
      <c r="S26">
        <v>131</v>
      </c>
      <c r="T26">
        <v>364</v>
      </c>
      <c r="U26">
        <v>124</v>
      </c>
      <c r="V26">
        <v>110</v>
      </c>
      <c r="W26">
        <v>130</v>
      </c>
      <c r="X26">
        <v>680</v>
      </c>
      <c r="Y26">
        <v>344</v>
      </c>
      <c r="Z26">
        <v>197</v>
      </c>
      <c r="AA26">
        <v>139</v>
      </c>
      <c r="AB26">
        <v>731</v>
      </c>
      <c r="AC26">
        <v>660</v>
      </c>
      <c r="AD26">
        <v>71</v>
      </c>
      <c r="AE26">
        <v>0</v>
      </c>
      <c r="AF26">
        <v>63</v>
      </c>
      <c r="AG26">
        <v>2727</v>
      </c>
      <c r="AH26">
        <v>741</v>
      </c>
      <c r="AI26">
        <v>27</v>
      </c>
      <c r="AJ26">
        <v>87</v>
      </c>
      <c r="AK26">
        <v>627</v>
      </c>
      <c r="AL26">
        <v>584</v>
      </c>
      <c r="AM26">
        <v>20</v>
      </c>
      <c r="AN26">
        <v>64</v>
      </c>
      <c r="AO26">
        <v>500</v>
      </c>
      <c r="AP26">
        <v>404</v>
      </c>
      <c r="AQ26">
        <v>77</v>
      </c>
      <c r="AR26">
        <v>135</v>
      </c>
      <c r="AS26">
        <v>192</v>
      </c>
      <c r="AT26">
        <v>417</v>
      </c>
      <c r="AU26">
        <v>163</v>
      </c>
      <c r="AV26">
        <v>206</v>
      </c>
      <c r="AW26">
        <v>48</v>
      </c>
      <c r="AX26">
        <v>381</v>
      </c>
      <c r="AY26">
        <v>347</v>
      </c>
      <c r="AZ26">
        <v>26</v>
      </c>
      <c r="BA26">
        <v>8</v>
      </c>
      <c r="BB26">
        <v>122</v>
      </c>
      <c r="BC26">
        <v>78</v>
      </c>
    </row>
    <row r="27" spans="1:55" x14ac:dyDescent="0.25">
      <c r="A27" t="s">
        <v>84</v>
      </c>
      <c r="B27" t="s">
        <v>85</v>
      </c>
      <c r="C27" s="3">
        <f t="shared" si="0"/>
        <v>460</v>
      </c>
      <c r="D27" s="2">
        <f t="shared" si="1"/>
        <v>31.165311653116529</v>
      </c>
      <c r="E27" s="3">
        <f t="shared" si="2"/>
        <v>938</v>
      </c>
      <c r="F27" s="2">
        <f t="shared" si="3"/>
        <v>61.427635887360843</v>
      </c>
      <c r="G27" s="3">
        <f t="shared" si="4"/>
        <v>1398</v>
      </c>
      <c r="H27" s="2">
        <f t="shared" si="5"/>
        <v>46.553446553446555</v>
      </c>
      <c r="J27">
        <v>3235</v>
      </c>
      <c r="K27">
        <v>1494</v>
      </c>
      <c r="L27">
        <v>322</v>
      </c>
      <c r="M27">
        <v>45</v>
      </c>
      <c r="N27">
        <v>38</v>
      </c>
      <c r="O27">
        <v>239</v>
      </c>
      <c r="P27">
        <v>293</v>
      </c>
      <c r="Q27">
        <v>60</v>
      </c>
      <c r="R27">
        <v>75</v>
      </c>
      <c r="S27">
        <v>158</v>
      </c>
      <c r="T27">
        <v>338</v>
      </c>
      <c r="U27">
        <v>192</v>
      </c>
      <c r="V27">
        <v>102</v>
      </c>
      <c r="W27">
        <v>44</v>
      </c>
      <c r="X27">
        <v>298</v>
      </c>
      <c r="Y27">
        <v>204</v>
      </c>
      <c r="Z27">
        <v>75</v>
      </c>
      <c r="AA27">
        <v>19</v>
      </c>
      <c r="AB27">
        <v>225</v>
      </c>
      <c r="AC27">
        <v>210</v>
      </c>
      <c r="AD27">
        <v>15</v>
      </c>
      <c r="AE27">
        <v>0</v>
      </c>
      <c r="AF27">
        <v>18</v>
      </c>
      <c r="AG27">
        <v>1741</v>
      </c>
      <c r="AH27">
        <v>689</v>
      </c>
      <c r="AI27">
        <v>19</v>
      </c>
      <c r="AJ27">
        <v>113</v>
      </c>
      <c r="AK27">
        <v>557</v>
      </c>
      <c r="AL27">
        <v>471</v>
      </c>
      <c r="AM27">
        <v>104</v>
      </c>
      <c r="AN27">
        <v>41</v>
      </c>
      <c r="AO27">
        <v>326</v>
      </c>
      <c r="AP27">
        <v>134</v>
      </c>
      <c r="AQ27">
        <v>26</v>
      </c>
      <c r="AR27">
        <v>53</v>
      </c>
      <c r="AS27">
        <v>55</v>
      </c>
      <c r="AT27">
        <v>139</v>
      </c>
      <c r="AU27">
        <v>91</v>
      </c>
      <c r="AV27">
        <v>48</v>
      </c>
      <c r="AW27">
        <v>0</v>
      </c>
      <c r="AX27">
        <v>94</v>
      </c>
      <c r="AY27">
        <v>94</v>
      </c>
      <c r="AZ27">
        <v>0</v>
      </c>
      <c r="BA27">
        <v>0</v>
      </c>
      <c r="BB27">
        <v>78</v>
      </c>
      <c r="BC27">
        <v>136</v>
      </c>
    </row>
    <row r="28" spans="1:55" x14ac:dyDescent="0.25">
      <c r="A28" t="s">
        <v>86</v>
      </c>
      <c r="B28" t="s">
        <v>87</v>
      </c>
      <c r="C28" s="3">
        <f t="shared" si="0"/>
        <v>1317</v>
      </c>
      <c r="D28" s="2">
        <f t="shared" si="1"/>
        <v>37.521367521367523</v>
      </c>
      <c r="E28" s="3">
        <f t="shared" si="2"/>
        <v>2775</v>
      </c>
      <c r="F28" s="2">
        <f t="shared" si="3"/>
        <v>64.355287569573278</v>
      </c>
      <c r="G28" s="3">
        <f t="shared" si="4"/>
        <v>4092</v>
      </c>
      <c r="H28" s="2">
        <f t="shared" si="5"/>
        <v>52.313986192789564</v>
      </c>
      <c r="J28">
        <v>8135</v>
      </c>
      <c r="K28">
        <v>3580</v>
      </c>
      <c r="L28">
        <v>806</v>
      </c>
      <c r="M28">
        <v>37</v>
      </c>
      <c r="N28">
        <v>52</v>
      </c>
      <c r="O28">
        <v>717</v>
      </c>
      <c r="P28">
        <v>866</v>
      </c>
      <c r="Q28">
        <v>350</v>
      </c>
      <c r="R28">
        <v>121</v>
      </c>
      <c r="S28">
        <v>395</v>
      </c>
      <c r="T28">
        <v>681</v>
      </c>
      <c r="U28">
        <v>312</v>
      </c>
      <c r="V28">
        <v>217</v>
      </c>
      <c r="W28">
        <v>152</v>
      </c>
      <c r="X28">
        <v>594</v>
      </c>
      <c r="Y28">
        <v>425</v>
      </c>
      <c r="Z28">
        <v>121</v>
      </c>
      <c r="AA28">
        <v>48</v>
      </c>
      <c r="AB28">
        <v>563</v>
      </c>
      <c r="AC28">
        <v>525</v>
      </c>
      <c r="AD28">
        <v>33</v>
      </c>
      <c r="AE28">
        <v>5</v>
      </c>
      <c r="AF28">
        <v>70</v>
      </c>
      <c r="AG28">
        <v>4555</v>
      </c>
      <c r="AH28">
        <v>1489</v>
      </c>
      <c r="AI28">
        <v>30</v>
      </c>
      <c r="AJ28">
        <v>27</v>
      </c>
      <c r="AK28">
        <v>1432</v>
      </c>
      <c r="AL28">
        <v>1190</v>
      </c>
      <c r="AM28">
        <v>54</v>
      </c>
      <c r="AN28">
        <v>124</v>
      </c>
      <c r="AO28">
        <v>1012</v>
      </c>
      <c r="AP28">
        <v>680</v>
      </c>
      <c r="AQ28">
        <v>83</v>
      </c>
      <c r="AR28">
        <v>324</v>
      </c>
      <c r="AS28">
        <v>273</v>
      </c>
      <c r="AT28">
        <v>677</v>
      </c>
      <c r="AU28">
        <v>251</v>
      </c>
      <c r="AV28">
        <v>368</v>
      </c>
      <c r="AW28">
        <v>58</v>
      </c>
      <c r="AX28">
        <v>276</v>
      </c>
      <c r="AY28">
        <v>255</v>
      </c>
      <c r="AZ28">
        <v>21</v>
      </c>
      <c r="BA28">
        <v>0</v>
      </c>
      <c r="BB28">
        <v>169</v>
      </c>
      <c r="BC28">
        <v>74</v>
      </c>
    </row>
    <row r="29" spans="1:55" x14ac:dyDescent="0.25">
      <c r="A29" t="s">
        <v>88</v>
      </c>
      <c r="B29" t="s">
        <v>89</v>
      </c>
      <c r="C29" s="3">
        <f t="shared" si="0"/>
        <v>692</v>
      </c>
      <c r="D29" s="2">
        <f t="shared" si="1"/>
        <v>24.776226279985679</v>
      </c>
      <c r="E29" s="3">
        <f t="shared" si="2"/>
        <v>614</v>
      </c>
      <c r="F29" s="2">
        <f t="shared" si="3"/>
        <v>46.269781461944234</v>
      </c>
      <c r="G29" s="3">
        <f t="shared" si="4"/>
        <v>1306</v>
      </c>
      <c r="H29" s="2">
        <f t="shared" si="5"/>
        <v>31.699029126213592</v>
      </c>
      <c r="J29">
        <v>4305</v>
      </c>
      <c r="K29">
        <v>2859</v>
      </c>
      <c r="L29">
        <v>415</v>
      </c>
      <c r="M29">
        <v>18</v>
      </c>
      <c r="N29">
        <v>44</v>
      </c>
      <c r="O29">
        <v>353</v>
      </c>
      <c r="P29">
        <v>403</v>
      </c>
      <c r="Q29">
        <v>92</v>
      </c>
      <c r="R29">
        <v>76</v>
      </c>
      <c r="S29">
        <v>235</v>
      </c>
      <c r="T29">
        <v>273</v>
      </c>
      <c r="U29">
        <v>193</v>
      </c>
      <c r="V29">
        <v>23</v>
      </c>
      <c r="W29">
        <v>57</v>
      </c>
      <c r="X29">
        <v>620</v>
      </c>
      <c r="Y29">
        <v>373</v>
      </c>
      <c r="Z29">
        <v>209</v>
      </c>
      <c r="AA29">
        <v>38</v>
      </c>
      <c r="AB29">
        <v>1082</v>
      </c>
      <c r="AC29">
        <v>998</v>
      </c>
      <c r="AD29">
        <v>75</v>
      </c>
      <c r="AE29">
        <v>9</v>
      </c>
      <c r="AF29">
        <v>66</v>
      </c>
      <c r="AG29">
        <v>1446</v>
      </c>
      <c r="AH29">
        <v>252</v>
      </c>
      <c r="AI29">
        <v>0</v>
      </c>
      <c r="AJ29">
        <v>24</v>
      </c>
      <c r="AK29">
        <v>228</v>
      </c>
      <c r="AL29">
        <v>348</v>
      </c>
      <c r="AM29">
        <v>0</v>
      </c>
      <c r="AN29">
        <v>60</v>
      </c>
      <c r="AO29">
        <v>288</v>
      </c>
      <c r="AP29">
        <v>193</v>
      </c>
      <c r="AQ29">
        <v>64</v>
      </c>
      <c r="AR29">
        <v>50</v>
      </c>
      <c r="AS29">
        <v>79</v>
      </c>
      <c r="AT29">
        <v>300</v>
      </c>
      <c r="AU29">
        <v>132</v>
      </c>
      <c r="AV29">
        <v>149</v>
      </c>
      <c r="AW29">
        <v>19</v>
      </c>
      <c r="AX29">
        <v>234</v>
      </c>
      <c r="AY29">
        <v>234</v>
      </c>
      <c r="AZ29">
        <v>0</v>
      </c>
      <c r="BA29">
        <v>0</v>
      </c>
      <c r="BB29">
        <v>46</v>
      </c>
      <c r="BC29">
        <v>73</v>
      </c>
    </row>
    <row r="30" spans="1:55" x14ac:dyDescent="0.25">
      <c r="A30" t="s">
        <v>90</v>
      </c>
      <c r="B30" t="s">
        <v>91</v>
      </c>
      <c r="C30" s="3">
        <f t="shared" si="0"/>
        <v>0</v>
      </c>
      <c r="D30" s="2" t="e">
        <f t="shared" si="1"/>
        <v>#DIV/0!</v>
      </c>
      <c r="E30" s="3">
        <f t="shared" si="2"/>
        <v>115</v>
      </c>
      <c r="F30" s="2">
        <f t="shared" si="3"/>
        <v>49.356223175965667</v>
      </c>
      <c r="G30" s="3">
        <f t="shared" si="4"/>
        <v>115</v>
      </c>
      <c r="H30" s="2">
        <f t="shared" si="5"/>
        <v>49.356223175965667</v>
      </c>
      <c r="J30">
        <v>238</v>
      </c>
      <c r="K30">
        <v>0</v>
      </c>
      <c r="L30">
        <v>0</v>
      </c>
      <c r="M30">
        <v>0</v>
      </c>
      <c r="N30">
        <v>0</v>
      </c>
      <c r="O30">
        <v>0</v>
      </c>
      <c r="P30">
        <v>0</v>
      </c>
      <c r="Q30">
        <v>0</v>
      </c>
      <c r="R30">
        <v>0</v>
      </c>
      <c r="S30">
        <v>0</v>
      </c>
      <c r="T30">
        <v>0</v>
      </c>
      <c r="U30">
        <v>0</v>
      </c>
      <c r="V30">
        <v>0</v>
      </c>
      <c r="W30">
        <v>0</v>
      </c>
      <c r="X30">
        <v>0</v>
      </c>
      <c r="Y30">
        <v>0</v>
      </c>
      <c r="Z30">
        <v>0</v>
      </c>
      <c r="AA30">
        <v>0</v>
      </c>
      <c r="AB30">
        <v>0</v>
      </c>
      <c r="AC30">
        <v>0</v>
      </c>
      <c r="AD30">
        <v>0</v>
      </c>
      <c r="AE30">
        <v>0</v>
      </c>
      <c r="AF30">
        <v>0</v>
      </c>
      <c r="AG30">
        <v>238</v>
      </c>
      <c r="AH30">
        <v>5</v>
      </c>
      <c r="AI30">
        <v>0</v>
      </c>
      <c r="AJ30">
        <v>0</v>
      </c>
      <c r="AK30">
        <v>5</v>
      </c>
      <c r="AL30">
        <v>87</v>
      </c>
      <c r="AM30">
        <v>0</v>
      </c>
      <c r="AN30">
        <v>4</v>
      </c>
      <c r="AO30">
        <v>83</v>
      </c>
      <c r="AP30">
        <v>28</v>
      </c>
      <c r="AQ30">
        <v>0</v>
      </c>
      <c r="AR30">
        <v>12</v>
      </c>
      <c r="AS30">
        <v>16</v>
      </c>
      <c r="AT30">
        <v>53</v>
      </c>
      <c r="AU30">
        <v>0</v>
      </c>
      <c r="AV30">
        <v>42</v>
      </c>
      <c r="AW30">
        <v>11</v>
      </c>
      <c r="AX30">
        <v>60</v>
      </c>
      <c r="AY30">
        <v>48</v>
      </c>
      <c r="AZ30">
        <v>12</v>
      </c>
      <c r="BA30">
        <v>0</v>
      </c>
      <c r="BB30">
        <v>0</v>
      </c>
      <c r="BC30">
        <v>5</v>
      </c>
    </row>
    <row r="31" spans="1:55" x14ac:dyDescent="0.25">
      <c r="A31" t="s">
        <v>92</v>
      </c>
      <c r="B31" t="s">
        <v>93</v>
      </c>
      <c r="C31" s="3">
        <f t="shared" si="0"/>
        <v>876</v>
      </c>
      <c r="D31" s="2">
        <f t="shared" si="1"/>
        <v>21.905476369092273</v>
      </c>
      <c r="E31" s="3">
        <f t="shared" si="2"/>
        <v>1934</v>
      </c>
      <c r="F31" s="2">
        <f t="shared" si="3"/>
        <v>48.459032823853669</v>
      </c>
      <c r="G31" s="3">
        <f t="shared" si="4"/>
        <v>2810</v>
      </c>
      <c r="H31" s="2">
        <f t="shared" si="5"/>
        <v>35.168961201501872</v>
      </c>
      <c r="J31">
        <v>8179</v>
      </c>
      <c r="K31">
        <v>3999</v>
      </c>
      <c r="L31">
        <v>253</v>
      </c>
      <c r="M31">
        <v>0</v>
      </c>
      <c r="N31">
        <v>25</v>
      </c>
      <c r="O31">
        <v>228</v>
      </c>
      <c r="P31">
        <v>218</v>
      </c>
      <c r="Q31">
        <v>34</v>
      </c>
      <c r="R31">
        <v>32</v>
      </c>
      <c r="S31">
        <v>152</v>
      </c>
      <c r="T31">
        <v>414</v>
      </c>
      <c r="U31">
        <v>113</v>
      </c>
      <c r="V31">
        <v>87</v>
      </c>
      <c r="W31">
        <v>214</v>
      </c>
      <c r="X31">
        <v>659</v>
      </c>
      <c r="Y31">
        <v>352</v>
      </c>
      <c r="Z31">
        <v>148</v>
      </c>
      <c r="AA31">
        <v>159</v>
      </c>
      <c r="AB31">
        <v>2455</v>
      </c>
      <c r="AC31">
        <v>1900</v>
      </c>
      <c r="AD31">
        <v>432</v>
      </c>
      <c r="AE31">
        <v>123</v>
      </c>
      <c r="AF31">
        <v>0</v>
      </c>
      <c r="AG31">
        <v>4180</v>
      </c>
      <c r="AH31">
        <v>858</v>
      </c>
      <c r="AI31">
        <v>0</v>
      </c>
      <c r="AJ31">
        <v>46</v>
      </c>
      <c r="AK31">
        <v>812</v>
      </c>
      <c r="AL31">
        <v>728</v>
      </c>
      <c r="AM31">
        <v>21</v>
      </c>
      <c r="AN31">
        <v>112</v>
      </c>
      <c r="AO31">
        <v>595</v>
      </c>
      <c r="AP31">
        <v>757</v>
      </c>
      <c r="AQ31">
        <v>98</v>
      </c>
      <c r="AR31">
        <v>313</v>
      </c>
      <c r="AS31">
        <v>346</v>
      </c>
      <c r="AT31">
        <v>735</v>
      </c>
      <c r="AU31">
        <v>252</v>
      </c>
      <c r="AV31">
        <v>321</v>
      </c>
      <c r="AW31">
        <v>162</v>
      </c>
      <c r="AX31">
        <v>913</v>
      </c>
      <c r="AY31">
        <v>803</v>
      </c>
      <c r="AZ31">
        <v>91</v>
      </c>
      <c r="BA31">
        <v>19</v>
      </c>
      <c r="BB31">
        <v>158</v>
      </c>
      <c r="BC31">
        <v>31</v>
      </c>
    </row>
    <row r="32" spans="1:55" x14ac:dyDescent="0.25">
      <c r="A32" t="s">
        <v>94</v>
      </c>
      <c r="B32" t="s">
        <v>95</v>
      </c>
      <c r="C32" s="3">
        <f t="shared" si="0"/>
        <v>1304</v>
      </c>
      <c r="D32" s="2">
        <f t="shared" si="1"/>
        <v>14.781228746316028</v>
      </c>
      <c r="E32" s="3">
        <f t="shared" si="2"/>
        <v>943</v>
      </c>
      <c r="F32" s="2">
        <f t="shared" si="3"/>
        <v>37.184542586750794</v>
      </c>
      <c r="G32" s="3">
        <f t="shared" si="4"/>
        <v>2247</v>
      </c>
      <c r="H32" s="2">
        <f t="shared" si="5"/>
        <v>19.783412572636028</v>
      </c>
      <c r="J32">
        <v>11447</v>
      </c>
      <c r="K32">
        <v>8862</v>
      </c>
      <c r="L32">
        <v>263</v>
      </c>
      <c r="M32">
        <v>0</v>
      </c>
      <c r="N32">
        <v>0</v>
      </c>
      <c r="O32">
        <v>263</v>
      </c>
      <c r="P32">
        <v>371</v>
      </c>
      <c r="Q32">
        <v>11</v>
      </c>
      <c r="R32">
        <v>91</v>
      </c>
      <c r="S32">
        <v>269</v>
      </c>
      <c r="T32">
        <v>457</v>
      </c>
      <c r="U32">
        <v>99</v>
      </c>
      <c r="V32">
        <v>89</v>
      </c>
      <c r="W32">
        <v>269</v>
      </c>
      <c r="X32">
        <v>1025</v>
      </c>
      <c r="Y32">
        <v>276</v>
      </c>
      <c r="Z32">
        <v>441</v>
      </c>
      <c r="AA32">
        <v>308</v>
      </c>
      <c r="AB32">
        <v>6706</v>
      </c>
      <c r="AC32">
        <v>4908</v>
      </c>
      <c r="AD32">
        <v>1603</v>
      </c>
      <c r="AE32">
        <v>195</v>
      </c>
      <c r="AF32">
        <v>40</v>
      </c>
      <c r="AG32">
        <v>2585</v>
      </c>
      <c r="AH32">
        <v>167</v>
      </c>
      <c r="AI32">
        <v>0</v>
      </c>
      <c r="AJ32">
        <v>0</v>
      </c>
      <c r="AK32">
        <v>167</v>
      </c>
      <c r="AL32">
        <v>473</v>
      </c>
      <c r="AM32">
        <v>0</v>
      </c>
      <c r="AN32">
        <v>55</v>
      </c>
      <c r="AO32">
        <v>418</v>
      </c>
      <c r="AP32">
        <v>431</v>
      </c>
      <c r="AQ32">
        <v>0</v>
      </c>
      <c r="AR32">
        <v>158</v>
      </c>
      <c r="AS32">
        <v>273</v>
      </c>
      <c r="AT32">
        <v>555</v>
      </c>
      <c r="AU32">
        <v>150</v>
      </c>
      <c r="AV32">
        <v>333</v>
      </c>
      <c r="AW32">
        <v>72</v>
      </c>
      <c r="AX32">
        <v>910</v>
      </c>
      <c r="AY32">
        <v>694</v>
      </c>
      <c r="AZ32">
        <v>203</v>
      </c>
      <c r="BA32">
        <v>13</v>
      </c>
      <c r="BB32">
        <v>0</v>
      </c>
      <c r="BC32">
        <v>49</v>
      </c>
    </row>
    <row r="33" spans="1:55" x14ac:dyDescent="0.25">
      <c r="A33" t="s">
        <v>96</v>
      </c>
      <c r="B33" t="s">
        <v>97</v>
      </c>
      <c r="C33" s="3">
        <f t="shared" si="0"/>
        <v>632</v>
      </c>
      <c r="D33" s="2">
        <f t="shared" si="1"/>
        <v>28.597285067873301</v>
      </c>
      <c r="E33" s="3">
        <f t="shared" si="2"/>
        <v>454</v>
      </c>
      <c r="F33" s="2">
        <f t="shared" si="3"/>
        <v>57.541191381495558</v>
      </c>
      <c r="G33" s="3">
        <f t="shared" si="4"/>
        <v>1086</v>
      </c>
      <c r="H33" s="2">
        <f t="shared" si="5"/>
        <v>36.212070690230078</v>
      </c>
      <c r="J33">
        <v>3053</v>
      </c>
      <c r="K33">
        <v>2237</v>
      </c>
      <c r="L33">
        <v>197</v>
      </c>
      <c r="M33">
        <v>5</v>
      </c>
      <c r="N33">
        <v>14</v>
      </c>
      <c r="O33">
        <v>178</v>
      </c>
      <c r="P33">
        <v>324</v>
      </c>
      <c r="Q33">
        <v>104</v>
      </c>
      <c r="R33">
        <v>60</v>
      </c>
      <c r="S33">
        <v>160</v>
      </c>
      <c r="T33">
        <v>315</v>
      </c>
      <c r="U33">
        <v>74</v>
      </c>
      <c r="V33">
        <v>59</v>
      </c>
      <c r="W33">
        <v>182</v>
      </c>
      <c r="X33">
        <v>589</v>
      </c>
      <c r="Y33">
        <v>300</v>
      </c>
      <c r="Z33">
        <v>186</v>
      </c>
      <c r="AA33">
        <v>103</v>
      </c>
      <c r="AB33">
        <v>785</v>
      </c>
      <c r="AC33">
        <v>716</v>
      </c>
      <c r="AD33">
        <v>60</v>
      </c>
      <c r="AE33">
        <v>9</v>
      </c>
      <c r="AF33">
        <v>27</v>
      </c>
      <c r="AG33">
        <v>816</v>
      </c>
      <c r="AH33">
        <v>153</v>
      </c>
      <c r="AI33">
        <v>0</v>
      </c>
      <c r="AJ33">
        <v>0</v>
      </c>
      <c r="AK33">
        <v>153</v>
      </c>
      <c r="AL33">
        <v>253</v>
      </c>
      <c r="AM33">
        <v>5</v>
      </c>
      <c r="AN33">
        <v>28</v>
      </c>
      <c r="AO33">
        <v>220</v>
      </c>
      <c r="AP33">
        <v>143</v>
      </c>
      <c r="AQ33">
        <v>19</v>
      </c>
      <c r="AR33">
        <v>48</v>
      </c>
      <c r="AS33">
        <v>76</v>
      </c>
      <c r="AT33">
        <v>59</v>
      </c>
      <c r="AU33">
        <v>12</v>
      </c>
      <c r="AV33">
        <v>42</v>
      </c>
      <c r="AW33">
        <v>5</v>
      </c>
      <c r="AX33">
        <v>181</v>
      </c>
      <c r="AY33">
        <v>148</v>
      </c>
      <c r="AZ33">
        <v>33</v>
      </c>
      <c r="BA33">
        <v>0</v>
      </c>
      <c r="BB33">
        <v>0</v>
      </c>
      <c r="BC33">
        <v>27</v>
      </c>
    </row>
    <row r="34" spans="1:55" x14ac:dyDescent="0.25">
      <c r="A34" t="s">
        <v>98</v>
      </c>
      <c r="B34" t="s">
        <v>99</v>
      </c>
      <c r="C34" s="3">
        <f t="shared" si="0"/>
        <v>485</v>
      </c>
      <c r="D34" s="2">
        <f t="shared" si="1"/>
        <v>15.660316435259929</v>
      </c>
      <c r="E34" s="3">
        <f t="shared" si="2"/>
        <v>187</v>
      </c>
      <c r="F34" s="2">
        <f t="shared" si="3"/>
        <v>43.087557603686641</v>
      </c>
      <c r="G34" s="3">
        <f t="shared" si="4"/>
        <v>672</v>
      </c>
      <c r="H34" s="2">
        <f t="shared" si="5"/>
        <v>19.031435853865762</v>
      </c>
      <c r="J34">
        <v>3537</v>
      </c>
      <c r="K34">
        <v>3097</v>
      </c>
      <c r="L34">
        <v>122</v>
      </c>
      <c r="M34">
        <v>0</v>
      </c>
      <c r="N34">
        <v>0</v>
      </c>
      <c r="O34">
        <v>122</v>
      </c>
      <c r="P34">
        <v>80</v>
      </c>
      <c r="Q34">
        <v>0</v>
      </c>
      <c r="R34">
        <v>5</v>
      </c>
      <c r="S34">
        <v>75</v>
      </c>
      <c r="T34">
        <v>222</v>
      </c>
      <c r="U34">
        <v>81</v>
      </c>
      <c r="V34">
        <v>42</v>
      </c>
      <c r="W34">
        <v>99</v>
      </c>
      <c r="X34">
        <v>211</v>
      </c>
      <c r="Y34">
        <v>119</v>
      </c>
      <c r="Z34">
        <v>41</v>
      </c>
      <c r="AA34">
        <v>51</v>
      </c>
      <c r="AB34">
        <v>2462</v>
      </c>
      <c r="AC34">
        <v>1987</v>
      </c>
      <c r="AD34">
        <v>337</v>
      </c>
      <c r="AE34">
        <v>138</v>
      </c>
      <c r="AF34">
        <v>0</v>
      </c>
      <c r="AG34">
        <v>440</v>
      </c>
      <c r="AH34">
        <v>19</v>
      </c>
      <c r="AI34">
        <v>0</v>
      </c>
      <c r="AJ34">
        <v>0</v>
      </c>
      <c r="AK34">
        <v>19</v>
      </c>
      <c r="AL34">
        <v>49</v>
      </c>
      <c r="AM34">
        <v>0</v>
      </c>
      <c r="AN34">
        <v>0</v>
      </c>
      <c r="AO34">
        <v>49</v>
      </c>
      <c r="AP34">
        <v>59</v>
      </c>
      <c r="AQ34">
        <v>0</v>
      </c>
      <c r="AR34">
        <v>21</v>
      </c>
      <c r="AS34">
        <v>38</v>
      </c>
      <c r="AT34">
        <v>124</v>
      </c>
      <c r="AU34">
        <v>30</v>
      </c>
      <c r="AV34">
        <v>28</v>
      </c>
      <c r="AW34">
        <v>66</v>
      </c>
      <c r="AX34">
        <v>183</v>
      </c>
      <c r="AY34">
        <v>166</v>
      </c>
      <c r="AZ34">
        <v>2</v>
      </c>
      <c r="BA34">
        <v>15</v>
      </c>
      <c r="BB34">
        <v>0</v>
      </c>
      <c r="BC34">
        <v>6</v>
      </c>
    </row>
    <row r="35" spans="1:55" x14ac:dyDescent="0.25">
      <c r="A35" t="s">
        <v>100</v>
      </c>
      <c r="B35" t="s">
        <v>101</v>
      </c>
      <c r="C35" s="3">
        <f t="shared" si="0"/>
        <v>616</v>
      </c>
      <c r="D35" s="2">
        <f t="shared" si="1"/>
        <v>17.782909930715935</v>
      </c>
      <c r="E35" s="3">
        <f t="shared" si="2"/>
        <v>383</v>
      </c>
      <c r="F35" s="2">
        <f t="shared" si="3"/>
        <v>56.323529411764703</v>
      </c>
      <c r="G35" s="3">
        <f t="shared" si="4"/>
        <v>999</v>
      </c>
      <c r="H35" s="2">
        <f t="shared" si="5"/>
        <v>24.107142857142858</v>
      </c>
      <c r="J35">
        <v>4212</v>
      </c>
      <c r="K35">
        <v>3474</v>
      </c>
      <c r="L35">
        <v>78</v>
      </c>
      <c r="M35">
        <v>0</v>
      </c>
      <c r="N35">
        <v>0</v>
      </c>
      <c r="O35">
        <v>78</v>
      </c>
      <c r="P35">
        <v>187</v>
      </c>
      <c r="Q35">
        <v>8</v>
      </c>
      <c r="R35">
        <v>38</v>
      </c>
      <c r="S35">
        <v>141</v>
      </c>
      <c r="T35">
        <v>319</v>
      </c>
      <c r="U35">
        <v>60</v>
      </c>
      <c r="V35">
        <v>60</v>
      </c>
      <c r="W35">
        <v>199</v>
      </c>
      <c r="X35">
        <v>650</v>
      </c>
      <c r="Y35">
        <v>145</v>
      </c>
      <c r="Z35">
        <v>364</v>
      </c>
      <c r="AA35">
        <v>141</v>
      </c>
      <c r="AB35">
        <v>2230</v>
      </c>
      <c r="AC35">
        <v>1659</v>
      </c>
      <c r="AD35">
        <v>514</v>
      </c>
      <c r="AE35">
        <v>57</v>
      </c>
      <c r="AF35">
        <v>10</v>
      </c>
      <c r="AG35">
        <v>738</v>
      </c>
      <c r="AH35">
        <v>239</v>
      </c>
      <c r="AI35">
        <v>0</v>
      </c>
      <c r="AJ35">
        <v>0</v>
      </c>
      <c r="AK35">
        <v>239</v>
      </c>
      <c r="AL35">
        <v>21</v>
      </c>
      <c r="AM35">
        <v>0</v>
      </c>
      <c r="AN35">
        <v>0</v>
      </c>
      <c r="AO35">
        <v>21</v>
      </c>
      <c r="AP35">
        <v>140</v>
      </c>
      <c r="AQ35">
        <v>0</v>
      </c>
      <c r="AR35">
        <v>37</v>
      </c>
      <c r="AS35">
        <v>103</v>
      </c>
      <c r="AT35">
        <v>143</v>
      </c>
      <c r="AU35">
        <v>23</v>
      </c>
      <c r="AV35">
        <v>100</v>
      </c>
      <c r="AW35">
        <v>20</v>
      </c>
      <c r="AX35">
        <v>137</v>
      </c>
      <c r="AY35">
        <v>128</v>
      </c>
      <c r="AZ35">
        <v>9</v>
      </c>
      <c r="BA35">
        <v>0</v>
      </c>
      <c r="BB35">
        <v>31</v>
      </c>
      <c r="BC35">
        <v>27</v>
      </c>
    </row>
    <row r="36" spans="1:55" x14ac:dyDescent="0.25">
      <c r="A36" t="s">
        <v>102</v>
      </c>
      <c r="B36" t="s">
        <v>103</v>
      </c>
      <c r="C36" s="3">
        <f t="shared" si="0"/>
        <v>1031</v>
      </c>
      <c r="D36" s="2">
        <f t="shared" si="1"/>
        <v>15.846910544113127</v>
      </c>
      <c r="E36" s="3">
        <f t="shared" si="2"/>
        <v>1790</v>
      </c>
      <c r="F36" s="2">
        <f t="shared" si="3"/>
        <v>37.060041407867494</v>
      </c>
      <c r="G36" s="3">
        <f t="shared" si="4"/>
        <v>2821</v>
      </c>
      <c r="H36" s="2">
        <f t="shared" si="5"/>
        <v>24.88532110091743</v>
      </c>
      <c r="J36">
        <v>11467</v>
      </c>
      <c r="K36">
        <v>6506</v>
      </c>
      <c r="L36">
        <v>168</v>
      </c>
      <c r="M36">
        <v>5</v>
      </c>
      <c r="N36">
        <v>0</v>
      </c>
      <c r="O36">
        <v>163</v>
      </c>
      <c r="P36">
        <v>279</v>
      </c>
      <c r="Q36">
        <v>25</v>
      </c>
      <c r="R36">
        <v>36</v>
      </c>
      <c r="S36">
        <v>218</v>
      </c>
      <c r="T36">
        <v>441</v>
      </c>
      <c r="U36">
        <v>99</v>
      </c>
      <c r="V36">
        <v>86</v>
      </c>
      <c r="W36">
        <v>256</v>
      </c>
      <c r="X36">
        <v>936</v>
      </c>
      <c r="Y36">
        <v>216</v>
      </c>
      <c r="Z36">
        <v>477</v>
      </c>
      <c r="AA36">
        <v>243</v>
      </c>
      <c r="AB36">
        <v>4682</v>
      </c>
      <c r="AC36">
        <v>3496</v>
      </c>
      <c r="AD36">
        <v>1035</v>
      </c>
      <c r="AE36">
        <v>151</v>
      </c>
      <c r="AF36">
        <v>0</v>
      </c>
      <c r="AG36">
        <v>4961</v>
      </c>
      <c r="AH36">
        <v>275</v>
      </c>
      <c r="AI36">
        <v>0</v>
      </c>
      <c r="AJ36">
        <v>36</v>
      </c>
      <c r="AK36">
        <v>239</v>
      </c>
      <c r="AL36">
        <v>826</v>
      </c>
      <c r="AM36">
        <v>8</v>
      </c>
      <c r="AN36">
        <v>40</v>
      </c>
      <c r="AO36">
        <v>778</v>
      </c>
      <c r="AP36">
        <v>1037</v>
      </c>
      <c r="AQ36">
        <v>52</v>
      </c>
      <c r="AR36">
        <v>446</v>
      </c>
      <c r="AS36">
        <v>539</v>
      </c>
      <c r="AT36">
        <v>953</v>
      </c>
      <c r="AU36">
        <v>175</v>
      </c>
      <c r="AV36">
        <v>559</v>
      </c>
      <c r="AW36">
        <v>219</v>
      </c>
      <c r="AX36">
        <v>1739</v>
      </c>
      <c r="AY36">
        <v>1305</v>
      </c>
      <c r="AZ36">
        <v>419</v>
      </c>
      <c r="BA36">
        <v>15</v>
      </c>
      <c r="BB36">
        <v>41</v>
      </c>
      <c r="BC36">
        <v>90</v>
      </c>
    </row>
    <row r="37" spans="1:55" x14ac:dyDescent="0.25">
      <c r="A37" t="s">
        <v>104</v>
      </c>
      <c r="B37" t="s">
        <v>105</v>
      </c>
      <c r="C37" s="3">
        <f t="shared" si="0"/>
        <v>727</v>
      </c>
      <c r="D37" s="2">
        <f t="shared" si="1"/>
        <v>17.247924080664294</v>
      </c>
      <c r="E37" s="3">
        <f t="shared" si="2"/>
        <v>1085</v>
      </c>
      <c r="F37" s="2">
        <f t="shared" si="3"/>
        <v>52.415458937198068</v>
      </c>
      <c r="G37" s="3">
        <f t="shared" si="4"/>
        <v>1812</v>
      </c>
      <c r="H37" s="2">
        <f t="shared" si="5"/>
        <v>28.83054892601432</v>
      </c>
      <c r="J37">
        <v>6507</v>
      </c>
      <c r="K37">
        <v>4247</v>
      </c>
      <c r="L37">
        <v>159</v>
      </c>
      <c r="M37">
        <v>8</v>
      </c>
      <c r="N37">
        <v>6</v>
      </c>
      <c r="O37">
        <v>145</v>
      </c>
      <c r="P37">
        <v>284</v>
      </c>
      <c r="Q37">
        <v>54</v>
      </c>
      <c r="R37">
        <v>61</v>
      </c>
      <c r="S37">
        <v>169</v>
      </c>
      <c r="T37">
        <v>446</v>
      </c>
      <c r="U37">
        <v>137</v>
      </c>
      <c r="V37">
        <v>96</v>
      </c>
      <c r="W37">
        <v>213</v>
      </c>
      <c r="X37">
        <v>509</v>
      </c>
      <c r="Y37">
        <v>204</v>
      </c>
      <c r="Z37">
        <v>222</v>
      </c>
      <c r="AA37">
        <v>83</v>
      </c>
      <c r="AB37">
        <v>2817</v>
      </c>
      <c r="AC37">
        <v>2200</v>
      </c>
      <c r="AD37">
        <v>500</v>
      </c>
      <c r="AE37">
        <v>117</v>
      </c>
      <c r="AF37">
        <v>32</v>
      </c>
      <c r="AG37">
        <v>2260</v>
      </c>
      <c r="AH37">
        <v>483</v>
      </c>
      <c r="AI37">
        <v>23</v>
      </c>
      <c r="AJ37">
        <v>10</v>
      </c>
      <c r="AK37">
        <v>450</v>
      </c>
      <c r="AL37">
        <v>471</v>
      </c>
      <c r="AM37">
        <v>0</v>
      </c>
      <c r="AN37">
        <v>95</v>
      </c>
      <c r="AO37">
        <v>376</v>
      </c>
      <c r="AP37">
        <v>235</v>
      </c>
      <c r="AQ37">
        <v>9</v>
      </c>
      <c r="AR37">
        <v>91</v>
      </c>
      <c r="AS37">
        <v>135</v>
      </c>
      <c r="AT37">
        <v>445</v>
      </c>
      <c r="AU37">
        <v>207</v>
      </c>
      <c r="AV37">
        <v>135</v>
      </c>
      <c r="AW37">
        <v>103</v>
      </c>
      <c r="AX37">
        <v>436</v>
      </c>
      <c r="AY37">
        <v>307</v>
      </c>
      <c r="AZ37">
        <v>108</v>
      </c>
      <c r="BA37">
        <v>21</v>
      </c>
      <c r="BB37">
        <v>103</v>
      </c>
      <c r="BC37">
        <v>87</v>
      </c>
    </row>
    <row r="38" spans="1:55" x14ac:dyDescent="0.25">
      <c r="A38" t="s">
        <v>106</v>
      </c>
      <c r="B38" t="s">
        <v>107</v>
      </c>
      <c r="C38" s="3">
        <f t="shared" si="0"/>
        <v>649</v>
      </c>
      <c r="D38" s="2">
        <f t="shared" si="1"/>
        <v>14.66998191681736</v>
      </c>
      <c r="E38" s="3">
        <f t="shared" si="2"/>
        <v>2402</v>
      </c>
      <c r="F38" s="2">
        <f t="shared" si="3"/>
        <v>44.170650974623022</v>
      </c>
      <c r="G38" s="3">
        <f t="shared" si="4"/>
        <v>3051</v>
      </c>
      <c r="H38" s="2">
        <f t="shared" si="5"/>
        <v>30.936929628878524</v>
      </c>
      <c r="J38">
        <v>10000</v>
      </c>
      <c r="K38">
        <v>4424</v>
      </c>
      <c r="L38">
        <v>135</v>
      </c>
      <c r="M38">
        <v>0</v>
      </c>
      <c r="N38">
        <v>12</v>
      </c>
      <c r="O38">
        <v>123</v>
      </c>
      <c r="P38">
        <v>330</v>
      </c>
      <c r="Q38">
        <v>74</v>
      </c>
      <c r="R38">
        <v>110</v>
      </c>
      <c r="S38">
        <v>146</v>
      </c>
      <c r="T38">
        <v>453</v>
      </c>
      <c r="U38">
        <v>205</v>
      </c>
      <c r="V38">
        <v>86</v>
      </c>
      <c r="W38">
        <v>162</v>
      </c>
      <c r="X38">
        <v>843</v>
      </c>
      <c r="Y38">
        <v>429</v>
      </c>
      <c r="Z38">
        <v>245</v>
      </c>
      <c r="AA38">
        <v>169</v>
      </c>
      <c r="AB38">
        <v>2663</v>
      </c>
      <c r="AC38">
        <v>2314</v>
      </c>
      <c r="AD38">
        <v>300</v>
      </c>
      <c r="AE38">
        <v>49</v>
      </c>
      <c r="AF38">
        <v>0</v>
      </c>
      <c r="AG38">
        <v>5576</v>
      </c>
      <c r="AH38">
        <v>998</v>
      </c>
      <c r="AI38">
        <v>0</v>
      </c>
      <c r="AJ38">
        <v>14</v>
      </c>
      <c r="AK38">
        <v>984</v>
      </c>
      <c r="AL38">
        <v>1412</v>
      </c>
      <c r="AM38">
        <v>0</v>
      </c>
      <c r="AN38">
        <v>233</v>
      </c>
      <c r="AO38">
        <v>1179</v>
      </c>
      <c r="AP38">
        <v>1274</v>
      </c>
      <c r="AQ38">
        <v>241</v>
      </c>
      <c r="AR38">
        <v>818</v>
      </c>
      <c r="AS38">
        <v>215</v>
      </c>
      <c r="AT38">
        <v>1093</v>
      </c>
      <c r="AU38">
        <v>765</v>
      </c>
      <c r="AV38">
        <v>304</v>
      </c>
      <c r="AW38">
        <v>24</v>
      </c>
      <c r="AX38">
        <v>661</v>
      </c>
      <c r="AY38">
        <v>623</v>
      </c>
      <c r="AZ38">
        <v>38</v>
      </c>
      <c r="BA38">
        <v>0</v>
      </c>
      <c r="BB38">
        <v>65</v>
      </c>
      <c r="BC38">
        <v>73</v>
      </c>
    </row>
    <row r="39" spans="1:55" x14ac:dyDescent="0.25">
      <c r="A39" t="s">
        <v>108</v>
      </c>
      <c r="B39" t="s">
        <v>109</v>
      </c>
      <c r="C39" s="3">
        <f t="shared" si="0"/>
        <v>717</v>
      </c>
      <c r="D39" s="2">
        <f t="shared" si="1"/>
        <v>15.672131147540982</v>
      </c>
      <c r="E39" s="3">
        <f t="shared" si="2"/>
        <v>1249</v>
      </c>
      <c r="F39" s="2">
        <f t="shared" si="3"/>
        <v>41.261975553353153</v>
      </c>
      <c r="G39" s="3">
        <f t="shared" si="4"/>
        <v>1966</v>
      </c>
      <c r="H39" s="2">
        <f t="shared" si="5"/>
        <v>25.861615364377794</v>
      </c>
      <c r="J39">
        <v>7753</v>
      </c>
      <c r="K39">
        <v>4580</v>
      </c>
      <c r="L39">
        <v>139</v>
      </c>
      <c r="M39">
        <v>14</v>
      </c>
      <c r="N39">
        <v>0</v>
      </c>
      <c r="O39">
        <v>125</v>
      </c>
      <c r="P39">
        <v>304</v>
      </c>
      <c r="Q39">
        <v>33</v>
      </c>
      <c r="R39">
        <v>50</v>
      </c>
      <c r="S39">
        <v>221</v>
      </c>
      <c r="T39">
        <v>314</v>
      </c>
      <c r="U39">
        <v>148</v>
      </c>
      <c r="V39">
        <v>58</v>
      </c>
      <c r="W39">
        <v>108</v>
      </c>
      <c r="X39">
        <v>874</v>
      </c>
      <c r="Y39">
        <v>341</v>
      </c>
      <c r="Z39">
        <v>333</v>
      </c>
      <c r="AA39">
        <v>200</v>
      </c>
      <c r="AB39">
        <v>2944</v>
      </c>
      <c r="AC39">
        <v>2334</v>
      </c>
      <c r="AD39">
        <v>547</v>
      </c>
      <c r="AE39">
        <v>63</v>
      </c>
      <c r="AF39">
        <v>5</v>
      </c>
      <c r="AG39">
        <v>3173</v>
      </c>
      <c r="AH39">
        <v>408</v>
      </c>
      <c r="AI39">
        <v>0</v>
      </c>
      <c r="AJ39">
        <v>18</v>
      </c>
      <c r="AK39">
        <v>390</v>
      </c>
      <c r="AL39">
        <v>488</v>
      </c>
      <c r="AM39">
        <v>0</v>
      </c>
      <c r="AN39">
        <v>13</v>
      </c>
      <c r="AO39">
        <v>475</v>
      </c>
      <c r="AP39">
        <v>687</v>
      </c>
      <c r="AQ39">
        <v>35</v>
      </c>
      <c r="AR39">
        <v>330</v>
      </c>
      <c r="AS39">
        <v>322</v>
      </c>
      <c r="AT39">
        <v>737</v>
      </c>
      <c r="AU39">
        <v>258</v>
      </c>
      <c r="AV39">
        <v>417</v>
      </c>
      <c r="AW39">
        <v>62</v>
      </c>
      <c r="AX39">
        <v>707</v>
      </c>
      <c r="AY39">
        <v>565</v>
      </c>
      <c r="AZ39">
        <v>142</v>
      </c>
      <c r="BA39">
        <v>0</v>
      </c>
      <c r="BB39">
        <v>36</v>
      </c>
      <c r="BC39">
        <v>110</v>
      </c>
    </row>
    <row r="40" spans="1:55" x14ac:dyDescent="0.25">
      <c r="A40" t="s">
        <v>110</v>
      </c>
      <c r="B40" t="s">
        <v>111</v>
      </c>
      <c r="C40" s="3">
        <f t="shared" si="0"/>
        <v>969</v>
      </c>
      <c r="D40" s="2">
        <f t="shared" si="1"/>
        <v>15.934879131721758</v>
      </c>
      <c r="E40" s="3">
        <f t="shared" si="2"/>
        <v>753</v>
      </c>
      <c r="F40" s="2">
        <f t="shared" si="3"/>
        <v>43.626882966396288</v>
      </c>
      <c r="G40" s="3">
        <f t="shared" si="4"/>
        <v>1722</v>
      </c>
      <c r="H40" s="2">
        <f t="shared" si="5"/>
        <v>22.05712821826566</v>
      </c>
      <c r="J40">
        <v>7875</v>
      </c>
      <c r="K40">
        <v>6090</v>
      </c>
      <c r="L40">
        <v>190</v>
      </c>
      <c r="M40">
        <v>0</v>
      </c>
      <c r="N40">
        <v>0</v>
      </c>
      <c r="O40">
        <v>190</v>
      </c>
      <c r="P40">
        <v>193</v>
      </c>
      <c r="Q40">
        <v>8</v>
      </c>
      <c r="R40">
        <v>9</v>
      </c>
      <c r="S40">
        <v>176</v>
      </c>
      <c r="T40">
        <v>355</v>
      </c>
      <c r="U40">
        <v>97</v>
      </c>
      <c r="V40">
        <v>67</v>
      </c>
      <c r="W40">
        <v>191</v>
      </c>
      <c r="X40">
        <v>693</v>
      </c>
      <c r="Y40">
        <v>227</v>
      </c>
      <c r="Z40">
        <v>242</v>
      </c>
      <c r="AA40">
        <v>224</v>
      </c>
      <c r="AB40">
        <v>4650</v>
      </c>
      <c r="AC40">
        <v>3478</v>
      </c>
      <c r="AD40">
        <v>984</v>
      </c>
      <c r="AE40">
        <v>188</v>
      </c>
      <c r="AF40">
        <v>9</v>
      </c>
      <c r="AG40">
        <v>1785</v>
      </c>
      <c r="AH40">
        <v>54</v>
      </c>
      <c r="AI40">
        <v>0</v>
      </c>
      <c r="AJ40">
        <v>0</v>
      </c>
      <c r="AK40">
        <v>54</v>
      </c>
      <c r="AL40">
        <v>236</v>
      </c>
      <c r="AM40">
        <v>0</v>
      </c>
      <c r="AN40">
        <v>0</v>
      </c>
      <c r="AO40">
        <v>236</v>
      </c>
      <c r="AP40">
        <v>434</v>
      </c>
      <c r="AQ40">
        <v>0</v>
      </c>
      <c r="AR40">
        <v>84</v>
      </c>
      <c r="AS40">
        <v>350</v>
      </c>
      <c r="AT40">
        <v>272</v>
      </c>
      <c r="AU40">
        <v>40</v>
      </c>
      <c r="AV40">
        <v>150</v>
      </c>
      <c r="AW40">
        <v>82</v>
      </c>
      <c r="AX40">
        <v>730</v>
      </c>
      <c r="AY40">
        <v>532</v>
      </c>
      <c r="AZ40">
        <v>167</v>
      </c>
      <c r="BA40">
        <v>31</v>
      </c>
      <c r="BB40">
        <v>8</v>
      </c>
      <c r="BC40">
        <v>51</v>
      </c>
    </row>
    <row r="41" spans="1:55" x14ac:dyDescent="0.25">
      <c r="A41" t="s">
        <v>112</v>
      </c>
      <c r="B41" t="s">
        <v>113</v>
      </c>
      <c r="C41" s="3">
        <f t="shared" si="0"/>
        <v>258</v>
      </c>
      <c r="D41" s="2">
        <f t="shared" si="1"/>
        <v>16.64516129032258</v>
      </c>
      <c r="E41" s="3">
        <f t="shared" si="2"/>
        <v>1632</v>
      </c>
      <c r="F41" s="2">
        <f t="shared" si="3"/>
        <v>45.791245791245792</v>
      </c>
      <c r="G41" s="3">
        <f t="shared" si="4"/>
        <v>1890</v>
      </c>
      <c r="H41" s="2">
        <f t="shared" si="5"/>
        <v>36.957371920219003</v>
      </c>
      <c r="J41">
        <v>5411</v>
      </c>
      <c r="K41">
        <v>1570</v>
      </c>
      <c r="L41">
        <v>44</v>
      </c>
      <c r="M41">
        <v>0</v>
      </c>
      <c r="N41">
        <v>0</v>
      </c>
      <c r="O41">
        <v>44</v>
      </c>
      <c r="P41">
        <v>106</v>
      </c>
      <c r="Q41">
        <v>30</v>
      </c>
      <c r="R41">
        <v>19</v>
      </c>
      <c r="S41">
        <v>57</v>
      </c>
      <c r="T41">
        <v>285</v>
      </c>
      <c r="U41">
        <v>118</v>
      </c>
      <c r="V41">
        <v>82</v>
      </c>
      <c r="W41">
        <v>85</v>
      </c>
      <c r="X41">
        <v>402</v>
      </c>
      <c r="Y41">
        <v>194</v>
      </c>
      <c r="Z41">
        <v>141</v>
      </c>
      <c r="AA41">
        <v>67</v>
      </c>
      <c r="AB41">
        <v>713</v>
      </c>
      <c r="AC41">
        <v>637</v>
      </c>
      <c r="AD41">
        <v>71</v>
      </c>
      <c r="AE41">
        <v>5</v>
      </c>
      <c r="AF41">
        <v>20</v>
      </c>
      <c r="AG41">
        <v>3841</v>
      </c>
      <c r="AH41">
        <v>989</v>
      </c>
      <c r="AI41">
        <v>26</v>
      </c>
      <c r="AJ41">
        <v>104</v>
      </c>
      <c r="AK41">
        <v>859</v>
      </c>
      <c r="AL41">
        <v>860</v>
      </c>
      <c r="AM41">
        <v>62</v>
      </c>
      <c r="AN41">
        <v>255</v>
      </c>
      <c r="AO41">
        <v>543</v>
      </c>
      <c r="AP41">
        <v>468</v>
      </c>
      <c r="AQ41">
        <v>150</v>
      </c>
      <c r="AR41">
        <v>192</v>
      </c>
      <c r="AS41">
        <v>126</v>
      </c>
      <c r="AT41">
        <v>563</v>
      </c>
      <c r="AU41">
        <v>315</v>
      </c>
      <c r="AV41">
        <v>161</v>
      </c>
      <c r="AW41">
        <v>87</v>
      </c>
      <c r="AX41">
        <v>684</v>
      </c>
      <c r="AY41">
        <v>535</v>
      </c>
      <c r="AZ41">
        <v>132</v>
      </c>
      <c r="BA41">
        <v>17</v>
      </c>
      <c r="BB41">
        <v>219</v>
      </c>
      <c r="BC41">
        <v>58</v>
      </c>
    </row>
    <row r="42" spans="1:55" x14ac:dyDescent="0.25">
      <c r="A42" t="s">
        <v>114</v>
      </c>
      <c r="B42" t="s">
        <v>115</v>
      </c>
      <c r="C42" s="3">
        <f t="shared" si="0"/>
        <v>519</v>
      </c>
      <c r="D42" s="2">
        <f t="shared" si="1"/>
        <v>18.10254621555633</v>
      </c>
      <c r="E42" s="3">
        <f t="shared" si="2"/>
        <v>1096</v>
      </c>
      <c r="F42" s="2">
        <f t="shared" si="3"/>
        <v>41.327300150829558</v>
      </c>
      <c r="G42" s="3">
        <f t="shared" si="4"/>
        <v>1615</v>
      </c>
      <c r="H42" s="2">
        <f t="shared" si="5"/>
        <v>29.262547562964304</v>
      </c>
      <c r="J42">
        <v>5644</v>
      </c>
      <c r="K42">
        <v>2885</v>
      </c>
      <c r="L42">
        <v>127</v>
      </c>
      <c r="M42">
        <v>0</v>
      </c>
      <c r="N42">
        <v>14</v>
      </c>
      <c r="O42">
        <v>113</v>
      </c>
      <c r="P42">
        <v>122</v>
      </c>
      <c r="Q42">
        <v>19</v>
      </c>
      <c r="R42">
        <v>0</v>
      </c>
      <c r="S42">
        <v>103</v>
      </c>
      <c r="T42">
        <v>189</v>
      </c>
      <c r="U42">
        <v>40</v>
      </c>
      <c r="V42">
        <v>79</v>
      </c>
      <c r="W42">
        <v>70</v>
      </c>
      <c r="X42">
        <v>369</v>
      </c>
      <c r="Y42">
        <v>132</v>
      </c>
      <c r="Z42">
        <v>174</v>
      </c>
      <c r="AA42">
        <v>63</v>
      </c>
      <c r="AB42">
        <v>2060</v>
      </c>
      <c r="AC42">
        <v>1565</v>
      </c>
      <c r="AD42">
        <v>325</v>
      </c>
      <c r="AE42">
        <v>170</v>
      </c>
      <c r="AF42">
        <v>18</v>
      </c>
      <c r="AG42">
        <v>2759</v>
      </c>
      <c r="AH42">
        <v>529</v>
      </c>
      <c r="AI42">
        <v>0</v>
      </c>
      <c r="AJ42">
        <v>53</v>
      </c>
      <c r="AK42">
        <v>476</v>
      </c>
      <c r="AL42">
        <v>710</v>
      </c>
      <c r="AM42">
        <v>52</v>
      </c>
      <c r="AN42">
        <v>198</v>
      </c>
      <c r="AO42">
        <v>460</v>
      </c>
      <c r="AP42">
        <v>424</v>
      </c>
      <c r="AQ42">
        <v>222</v>
      </c>
      <c r="AR42">
        <v>114</v>
      </c>
      <c r="AS42">
        <v>88</v>
      </c>
      <c r="AT42">
        <v>485</v>
      </c>
      <c r="AU42">
        <v>293</v>
      </c>
      <c r="AV42">
        <v>134</v>
      </c>
      <c r="AW42">
        <v>58</v>
      </c>
      <c r="AX42">
        <v>504</v>
      </c>
      <c r="AY42">
        <v>416</v>
      </c>
      <c r="AZ42">
        <v>74</v>
      </c>
      <c r="BA42">
        <v>14</v>
      </c>
      <c r="BB42">
        <v>89</v>
      </c>
      <c r="BC42">
        <v>18</v>
      </c>
    </row>
    <row r="43" spans="1:55" x14ac:dyDescent="0.25">
      <c r="A43" t="s">
        <v>116</v>
      </c>
      <c r="B43" t="s">
        <v>117</v>
      </c>
      <c r="C43" s="3">
        <f t="shared" si="0"/>
        <v>377</v>
      </c>
      <c r="D43" s="2">
        <f t="shared" si="1"/>
        <v>11.497407746264104</v>
      </c>
      <c r="E43" s="3">
        <f t="shared" si="2"/>
        <v>121</v>
      </c>
      <c r="F43" s="2">
        <f t="shared" si="3"/>
        <v>25.635593220338983</v>
      </c>
      <c r="G43" s="3">
        <f t="shared" si="4"/>
        <v>498</v>
      </c>
      <c r="H43" s="2">
        <f t="shared" si="5"/>
        <v>13.276459610770461</v>
      </c>
      <c r="J43">
        <v>3763</v>
      </c>
      <c r="K43">
        <v>3279</v>
      </c>
      <c r="L43">
        <v>40</v>
      </c>
      <c r="M43">
        <v>0</v>
      </c>
      <c r="N43">
        <v>0</v>
      </c>
      <c r="O43">
        <v>40</v>
      </c>
      <c r="P43">
        <v>125</v>
      </c>
      <c r="Q43">
        <v>0</v>
      </c>
      <c r="R43">
        <v>31</v>
      </c>
      <c r="S43">
        <v>94</v>
      </c>
      <c r="T43">
        <v>135</v>
      </c>
      <c r="U43">
        <v>36</v>
      </c>
      <c r="V43">
        <v>66</v>
      </c>
      <c r="W43">
        <v>33</v>
      </c>
      <c r="X43">
        <v>333</v>
      </c>
      <c r="Y43">
        <v>119</v>
      </c>
      <c r="Z43">
        <v>107</v>
      </c>
      <c r="AA43">
        <v>107</v>
      </c>
      <c r="AB43">
        <v>2646</v>
      </c>
      <c r="AC43">
        <v>1640</v>
      </c>
      <c r="AD43">
        <v>903</v>
      </c>
      <c r="AE43">
        <v>103</v>
      </c>
      <c r="AF43">
        <v>0</v>
      </c>
      <c r="AG43">
        <v>484</v>
      </c>
      <c r="AH43">
        <v>41</v>
      </c>
      <c r="AI43">
        <v>0</v>
      </c>
      <c r="AJ43">
        <v>0</v>
      </c>
      <c r="AK43">
        <v>41</v>
      </c>
      <c r="AL43">
        <v>33</v>
      </c>
      <c r="AM43">
        <v>0</v>
      </c>
      <c r="AN43">
        <v>0</v>
      </c>
      <c r="AO43">
        <v>33</v>
      </c>
      <c r="AP43">
        <v>104</v>
      </c>
      <c r="AQ43">
        <v>27</v>
      </c>
      <c r="AR43">
        <v>70</v>
      </c>
      <c r="AS43">
        <v>7</v>
      </c>
      <c r="AT43">
        <v>73</v>
      </c>
      <c r="AU43">
        <v>59</v>
      </c>
      <c r="AV43">
        <v>14</v>
      </c>
      <c r="AW43">
        <v>0</v>
      </c>
      <c r="AX43">
        <v>221</v>
      </c>
      <c r="AY43">
        <v>108</v>
      </c>
      <c r="AZ43">
        <v>73</v>
      </c>
      <c r="BA43">
        <v>40</v>
      </c>
      <c r="BB43">
        <v>12</v>
      </c>
      <c r="BC43">
        <v>0</v>
      </c>
    </row>
    <row r="44" spans="1:55" x14ac:dyDescent="0.25">
      <c r="A44" t="s">
        <v>118</v>
      </c>
      <c r="B44" t="s">
        <v>119</v>
      </c>
      <c r="C44" s="3">
        <f t="shared" si="0"/>
        <v>1260</v>
      </c>
      <c r="D44" s="2">
        <f t="shared" si="1"/>
        <v>18.510356985456148</v>
      </c>
      <c r="E44" s="3">
        <f t="shared" si="2"/>
        <v>2489</v>
      </c>
      <c r="F44" s="2">
        <f t="shared" si="3"/>
        <v>44.846846846846852</v>
      </c>
      <c r="G44" s="3">
        <f t="shared" si="4"/>
        <v>3749</v>
      </c>
      <c r="H44" s="2">
        <f t="shared" si="5"/>
        <v>30.339079064497852</v>
      </c>
      <c r="J44">
        <v>12670</v>
      </c>
      <c r="K44">
        <v>6834</v>
      </c>
      <c r="L44">
        <v>422</v>
      </c>
      <c r="M44">
        <v>0</v>
      </c>
      <c r="N44">
        <v>64</v>
      </c>
      <c r="O44">
        <v>358</v>
      </c>
      <c r="P44">
        <v>589</v>
      </c>
      <c r="Q44">
        <v>142</v>
      </c>
      <c r="R44">
        <v>110</v>
      </c>
      <c r="S44">
        <v>337</v>
      </c>
      <c r="T44">
        <v>781</v>
      </c>
      <c r="U44">
        <v>226</v>
      </c>
      <c r="V44">
        <v>177</v>
      </c>
      <c r="W44">
        <v>378</v>
      </c>
      <c r="X44">
        <v>1586</v>
      </c>
      <c r="Y44">
        <v>562</v>
      </c>
      <c r="Z44">
        <v>857</v>
      </c>
      <c r="AA44">
        <v>167</v>
      </c>
      <c r="AB44">
        <v>3429</v>
      </c>
      <c r="AC44">
        <v>2859</v>
      </c>
      <c r="AD44">
        <v>550</v>
      </c>
      <c r="AE44">
        <v>20</v>
      </c>
      <c r="AF44">
        <v>27</v>
      </c>
      <c r="AG44">
        <v>5836</v>
      </c>
      <c r="AH44">
        <v>1407</v>
      </c>
      <c r="AI44">
        <v>26</v>
      </c>
      <c r="AJ44">
        <v>129</v>
      </c>
      <c r="AK44">
        <v>1252</v>
      </c>
      <c r="AL44">
        <v>1322</v>
      </c>
      <c r="AM44">
        <v>57</v>
      </c>
      <c r="AN44">
        <v>342</v>
      </c>
      <c r="AO44">
        <v>923</v>
      </c>
      <c r="AP44">
        <v>1080</v>
      </c>
      <c r="AQ44">
        <v>166</v>
      </c>
      <c r="AR44">
        <v>649</v>
      </c>
      <c r="AS44">
        <v>265</v>
      </c>
      <c r="AT44">
        <v>996</v>
      </c>
      <c r="AU44">
        <v>489</v>
      </c>
      <c r="AV44">
        <v>458</v>
      </c>
      <c r="AW44">
        <v>49</v>
      </c>
      <c r="AX44">
        <v>745</v>
      </c>
      <c r="AY44">
        <v>649</v>
      </c>
      <c r="AZ44">
        <v>96</v>
      </c>
      <c r="BA44">
        <v>0</v>
      </c>
      <c r="BB44">
        <v>148</v>
      </c>
      <c r="BC44">
        <v>138</v>
      </c>
    </row>
    <row r="45" spans="1:55" x14ac:dyDescent="0.25">
      <c r="A45" t="s">
        <v>120</v>
      </c>
      <c r="B45" t="s">
        <v>121</v>
      </c>
      <c r="C45" s="3">
        <f t="shared" si="0"/>
        <v>1280</v>
      </c>
      <c r="D45" s="2">
        <f t="shared" si="1"/>
        <v>14.354603566221824</v>
      </c>
      <c r="E45" s="3">
        <f t="shared" si="2"/>
        <v>315</v>
      </c>
      <c r="F45" s="2">
        <f t="shared" si="3"/>
        <v>36.799065420560751</v>
      </c>
      <c r="G45" s="3">
        <f t="shared" si="4"/>
        <v>1595</v>
      </c>
      <c r="H45" s="2">
        <f t="shared" si="5"/>
        <v>16.320474777448073</v>
      </c>
      <c r="J45">
        <v>9819</v>
      </c>
      <c r="K45">
        <v>8926</v>
      </c>
      <c r="L45">
        <v>138</v>
      </c>
      <c r="M45">
        <v>0</v>
      </c>
      <c r="N45">
        <v>0</v>
      </c>
      <c r="O45">
        <v>138</v>
      </c>
      <c r="P45">
        <v>293</v>
      </c>
      <c r="Q45">
        <v>25</v>
      </c>
      <c r="R45">
        <v>67</v>
      </c>
      <c r="S45">
        <v>201</v>
      </c>
      <c r="T45">
        <v>431</v>
      </c>
      <c r="U45">
        <v>92</v>
      </c>
      <c r="V45">
        <v>102</v>
      </c>
      <c r="W45">
        <v>237</v>
      </c>
      <c r="X45">
        <v>1069</v>
      </c>
      <c r="Y45">
        <v>269</v>
      </c>
      <c r="Z45">
        <v>345</v>
      </c>
      <c r="AA45">
        <v>455</v>
      </c>
      <c r="AB45">
        <v>6986</v>
      </c>
      <c r="AC45">
        <v>5115</v>
      </c>
      <c r="AD45">
        <v>1622</v>
      </c>
      <c r="AE45">
        <v>249</v>
      </c>
      <c r="AF45">
        <v>9</v>
      </c>
      <c r="AG45">
        <v>893</v>
      </c>
      <c r="AH45">
        <v>25</v>
      </c>
      <c r="AI45">
        <v>0</v>
      </c>
      <c r="AJ45">
        <v>0</v>
      </c>
      <c r="AK45">
        <v>25</v>
      </c>
      <c r="AL45">
        <v>80</v>
      </c>
      <c r="AM45">
        <v>0</v>
      </c>
      <c r="AN45">
        <v>0</v>
      </c>
      <c r="AO45">
        <v>80</v>
      </c>
      <c r="AP45">
        <v>140</v>
      </c>
      <c r="AQ45">
        <v>0</v>
      </c>
      <c r="AR45">
        <v>13</v>
      </c>
      <c r="AS45">
        <v>127</v>
      </c>
      <c r="AT45">
        <v>211</v>
      </c>
      <c r="AU45">
        <v>16</v>
      </c>
      <c r="AV45">
        <v>124</v>
      </c>
      <c r="AW45">
        <v>71</v>
      </c>
      <c r="AX45">
        <v>400</v>
      </c>
      <c r="AY45">
        <v>299</v>
      </c>
      <c r="AZ45">
        <v>89</v>
      </c>
      <c r="BA45">
        <v>12</v>
      </c>
      <c r="BB45">
        <v>14</v>
      </c>
      <c r="BC45">
        <v>23</v>
      </c>
    </row>
    <row r="46" spans="1:55" x14ac:dyDescent="0.25">
      <c r="A46" t="s">
        <v>122</v>
      </c>
      <c r="B46" t="s">
        <v>123</v>
      </c>
      <c r="C46" s="3">
        <f t="shared" si="0"/>
        <v>654</v>
      </c>
      <c r="D46" s="2">
        <f t="shared" si="1"/>
        <v>12.853773584905662</v>
      </c>
      <c r="E46" s="3">
        <f t="shared" si="2"/>
        <v>301</v>
      </c>
      <c r="F46" s="2">
        <f t="shared" si="3"/>
        <v>34.717416378316038</v>
      </c>
      <c r="G46" s="3">
        <f t="shared" si="4"/>
        <v>955</v>
      </c>
      <c r="H46" s="2">
        <f t="shared" si="5"/>
        <v>16.036943744752307</v>
      </c>
      <c r="J46">
        <v>6013</v>
      </c>
      <c r="K46">
        <v>5138</v>
      </c>
      <c r="L46">
        <v>76</v>
      </c>
      <c r="M46">
        <v>0</v>
      </c>
      <c r="N46">
        <v>0</v>
      </c>
      <c r="O46">
        <v>76</v>
      </c>
      <c r="P46">
        <v>129</v>
      </c>
      <c r="Q46">
        <v>0</v>
      </c>
      <c r="R46">
        <v>7</v>
      </c>
      <c r="S46">
        <v>122</v>
      </c>
      <c r="T46">
        <v>203</v>
      </c>
      <c r="U46">
        <v>67</v>
      </c>
      <c r="V46">
        <v>48</v>
      </c>
      <c r="W46">
        <v>88</v>
      </c>
      <c r="X46">
        <v>631</v>
      </c>
      <c r="Y46">
        <v>187</v>
      </c>
      <c r="Z46">
        <v>262</v>
      </c>
      <c r="AA46">
        <v>182</v>
      </c>
      <c r="AB46">
        <v>4049</v>
      </c>
      <c r="AC46">
        <v>2824</v>
      </c>
      <c r="AD46">
        <v>1039</v>
      </c>
      <c r="AE46">
        <v>186</v>
      </c>
      <c r="AF46">
        <v>50</v>
      </c>
      <c r="AG46">
        <v>875</v>
      </c>
      <c r="AH46">
        <v>46</v>
      </c>
      <c r="AI46">
        <v>0</v>
      </c>
      <c r="AJ46">
        <v>0</v>
      </c>
      <c r="AK46">
        <v>46</v>
      </c>
      <c r="AL46">
        <v>152</v>
      </c>
      <c r="AM46">
        <v>0</v>
      </c>
      <c r="AN46">
        <v>5</v>
      </c>
      <c r="AO46">
        <v>147</v>
      </c>
      <c r="AP46">
        <v>60</v>
      </c>
      <c r="AQ46">
        <v>0</v>
      </c>
      <c r="AR46">
        <v>29</v>
      </c>
      <c r="AS46">
        <v>31</v>
      </c>
      <c r="AT46">
        <v>265</v>
      </c>
      <c r="AU46">
        <v>29</v>
      </c>
      <c r="AV46">
        <v>159</v>
      </c>
      <c r="AW46">
        <v>77</v>
      </c>
      <c r="AX46">
        <v>344</v>
      </c>
      <c r="AY46">
        <v>263</v>
      </c>
      <c r="AZ46">
        <v>81</v>
      </c>
      <c r="BA46">
        <v>0</v>
      </c>
      <c r="BB46">
        <v>0</v>
      </c>
      <c r="BC46">
        <v>8</v>
      </c>
    </row>
    <row r="47" spans="1:55" x14ac:dyDescent="0.25">
      <c r="A47" t="s">
        <v>124</v>
      </c>
      <c r="B47" t="s">
        <v>125</v>
      </c>
      <c r="C47" s="3">
        <f t="shared" si="0"/>
        <v>1267</v>
      </c>
      <c r="D47" s="2">
        <f t="shared" si="1"/>
        <v>18.354338693321743</v>
      </c>
      <c r="E47" s="3">
        <f t="shared" si="2"/>
        <v>1243</v>
      </c>
      <c r="F47" s="2">
        <f t="shared" si="3"/>
        <v>37.193297426690606</v>
      </c>
      <c r="G47" s="3">
        <f t="shared" si="4"/>
        <v>2510</v>
      </c>
      <c r="H47" s="2">
        <f t="shared" si="5"/>
        <v>24.49975597852611</v>
      </c>
      <c r="J47">
        <v>10381</v>
      </c>
      <c r="K47">
        <v>6921</v>
      </c>
      <c r="L47">
        <v>373</v>
      </c>
      <c r="M47">
        <v>9</v>
      </c>
      <c r="N47">
        <v>37</v>
      </c>
      <c r="O47">
        <v>327</v>
      </c>
      <c r="P47">
        <v>429</v>
      </c>
      <c r="Q47">
        <v>47</v>
      </c>
      <c r="R47">
        <v>111</v>
      </c>
      <c r="S47">
        <v>271</v>
      </c>
      <c r="T47">
        <v>785</v>
      </c>
      <c r="U47">
        <v>215</v>
      </c>
      <c r="V47">
        <v>178</v>
      </c>
      <c r="W47">
        <v>392</v>
      </c>
      <c r="X47">
        <v>1351</v>
      </c>
      <c r="Y47">
        <v>519</v>
      </c>
      <c r="Z47">
        <v>578</v>
      </c>
      <c r="AA47">
        <v>254</v>
      </c>
      <c r="AB47">
        <v>3965</v>
      </c>
      <c r="AC47">
        <v>3186</v>
      </c>
      <c r="AD47">
        <v>756</v>
      </c>
      <c r="AE47">
        <v>23</v>
      </c>
      <c r="AF47">
        <v>18</v>
      </c>
      <c r="AG47">
        <v>3460</v>
      </c>
      <c r="AH47">
        <v>455</v>
      </c>
      <c r="AI47">
        <v>0</v>
      </c>
      <c r="AJ47">
        <v>68</v>
      </c>
      <c r="AK47">
        <v>387</v>
      </c>
      <c r="AL47">
        <v>417</v>
      </c>
      <c r="AM47">
        <v>0</v>
      </c>
      <c r="AN47">
        <v>53</v>
      </c>
      <c r="AO47">
        <v>364</v>
      </c>
      <c r="AP47">
        <v>794</v>
      </c>
      <c r="AQ47">
        <v>50</v>
      </c>
      <c r="AR47">
        <v>418</v>
      </c>
      <c r="AS47">
        <v>326</v>
      </c>
      <c r="AT47">
        <v>754</v>
      </c>
      <c r="AU47">
        <v>204</v>
      </c>
      <c r="AV47">
        <v>384</v>
      </c>
      <c r="AW47">
        <v>166</v>
      </c>
      <c r="AX47">
        <v>922</v>
      </c>
      <c r="AY47">
        <v>797</v>
      </c>
      <c r="AZ47">
        <v>125</v>
      </c>
      <c r="BA47">
        <v>0</v>
      </c>
      <c r="BB47">
        <v>17</v>
      </c>
      <c r="BC47">
        <v>101</v>
      </c>
    </row>
    <row r="48" spans="1:55" x14ac:dyDescent="0.25">
      <c r="A48" t="s">
        <v>126</v>
      </c>
      <c r="B48" t="s">
        <v>127</v>
      </c>
      <c r="C48" s="3">
        <f t="shared" si="0"/>
        <v>561</v>
      </c>
      <c r="D48" s="2">
        <f t="shared" si="1"/>
        <v>15.162162162162163</v>
      </c>
      <c r="E48" s="3">
        <f t="shared" si="2"/>
        <v>309</v>
      </c>
      <c r="F48" s="2">
        <f t="shared" si="3"/>
        <v>29.654510556621883</v>
      </c>
      <c r="G48" s="3">
        <f t="shared" si="4"/>
        <v>870</v>
      </c>
      <c r="H48" s="2">
        <f t="shared" si="5"/>
        <v>18.346689160691692</v>
      </c>
      <c r="J48">
        <v>4850</v>
      </c>
      <c r="K48">
        <v>3758</v>
      </c>
      <c r="L48">
        <v>81</v>
      </c>
      <c r="M48">
        <v>0</v>
      </c>
      <c r="N48">
        <v>12</v>
      </c>
      <c r="O48">
        <v>69</v>
      </c>
      <c r="P48">
        <v>222</v>
      </c>
      <c r="Q48">
        <v>30</v>
      </c>
      <c r="R48">
        <v>44</v>
      </c>
      <c r="S48">
        <v>148</v>
      </c>
      <c r="T48">
        <v>233</v>
      </c>
      <c r="U48">
        <v>75</v>
      </c>
      <c r="V48">
        <v>41</v>
      </c>
      <c r="W48">
        <v>117</v>
      </c>
      <c r="X48">
        <v>724</v>
      </c>
      <c r="Y48">
        <v>176</v>
      </c>
      <c r="Z48">
        <v>441</v>
      </c>
      <c r="AA48">
        <v>107</v>
      </c>
      <c r="AB48">
        <v>2440</v>
      </c>
      <c r="AC48">
        <v>2036</v>
      </c>
      <c r="AD48">
        <v>284</v>
      </c>
      <c r="AE48">
        <v>120</v>
      </c>
      <c r="AF48">
        <v>58</v>
      </c>
      <c r="AG48">
        <v>1092</v>
      </c>
      <c r="AH48">
        <v>194</v>
      </c>
      <c r="AI48">
        <v>13</v>
      </c>
      <c r="AJ48">
        <v>13</v>
      </c>
      <c r="AK48">
        <v>168</v>
      </c>
      <c r="AL48">
        <v>154</v>
      </c>
      <c r="AM48">
        <v>0</v>
      </c>
      <c r="AN48">
        <v>59</v>
      </c>
      <c r="AO48">
        <v>95</v>
      </c>
      <c r="AP48">
        <v>163</v>
      </c>
      <c r="AQ48">
        <v>29</v>
      </c>
      <c r="AR48">
        <v>105</v>
      </c>
      <c r="AS48">
        <v>29</v>
      </c>
      <c r="AT48">
        <v>254</v>
      </c>
      <c r="AU48">
        <v>114</v>
      </c>
      <c r="AV48">
        <v>123</v>
      </c>
      <c r="AW48">
        <v>17</v>
      </c>
      <c r="AX48">
        <v>277</v>
      </c>
      <c r="AY48">
        <v>238</v>
      </c>
      <c r="AZ48">
        <v>39</v>
      </c>
      <c r="BA48">
        <v>0</v>
      </c>
      <c r="BB48">
        <v>0</v>
      </c>
      <c r="BC48">
        <v>50</v>
      </c>
    </row>
    <row r="49" spans="1:55" x14ac:dyDescent="0.25">
      <c r="A49" t="s">
        <v>128</v>
      </c>
      <c r="B49" t="s">
        <v>129</v>
      </c>
      <c r="C49" s="3">
        <f t="shared" si="0"/>
        <v>315</v>
      </c>
      <c r="D49" s="2">
        <f t="shared" si="1"/>
        <v>19.125683060109289</v>
      </c>
      <c r="E49" s="3">
        <f t="shared" si="2"/>
        <v>98</v>
      </c>
      <c r="F49" s="2">
        <f t="shared" si="3"/>
        <v>69.503546099290787</v>
      </c>
      <c r="G49" s="3">
        <f t="shared" si="4"/>
        <v>413</v>
      </c>
      <c r="H49" s="2">
        <f t="shared" si="5"/>
        <v>23.098434004474271</v>
      </c>
      <c r="J49">
        <v>1813</v>
      </c>
      <c r="K49">
        <v>1657</v>
      </c>
      <c r="L49">
        <v>42</v>
      </c>
      <c r="M49">
        <v>0</v>
      </c>
      <c r="N49">
        <v>7</v>
      </c>
      <c r="O49">
        <v>35</v>
      </c>
      <c r="P49">
        <v>140</v>
      </c>
      <c r="Q49">
        <v>34</v>
      </c>
      <c r="R49">
        <v>32</v>
      </c>
      <c r="S49">
        <v>74</v>
      </c>
      <c r="T49">
        <v>97</v>
      </c>
      <c r="U49">
        <v>0</v>
      </c>
      <c r="V49">
        <v>38</v>
      </c>
      <c r="W49">
        <v>59</v>
      </c>
      <c r="X49">
        <v>210</v>
      </c>
      <c r="Y49">
        <v>107</v>
      </c>
      <c r="Z49">
        <v>34</v>
      </c>
      <c r="AA49">
        <v>69</v>
      </c>
      <c r="AB49">
        <v>1158</v>
      </c>
      <c r="AC49">
        <v>900</v>
      </c>
      <c r="AD49">
        <v>180</v>
      </c>
      <c r="AE49">
        <v>78</v>
      </c>
      <c r="AF49">
        <v>10</v>
      </c>
      <c r="AG49">
        <v>156</v>
      </c>
      <c r="AH49">
        <v>24</v>
      </c>
      <c r="AI49">
        <v>0</v>
      </c>
      <c r="AJ49">
        <v>0</v>
      </c>
      <c r="AK49">
        <v>24</v>
      </c>
      <c r="AL49">
        <v>47</v>
      </c>
      <c r="AM49">
        <v>0</v>
      </c>
      <c r="AN49">
        <v>0</v>
      </c>
      <c r="AO49">
        <v>47</v>
      </c>
      <c r="AP49">
        <v>17</v>
      </c>
      <c r="AQ49">
        <v>8</v>
      </c>
      <c r="AR49">
        <v>0</v>
      </c>
      <c r="AS49">
        <v>9</v>
      </c>
      <c r="AT49">
        <v>28</v>
      </c>
      <c r="AU49">
        <v>10</v>
      </c>
      <c r="AV49">
        <v>0</v>
      </c>
      <c r="AW49">
        <v>18</v>
      </c>
      <c r="AX49">
        <v>25</v>
      </c>
      <c r="AY49">
        <v>15</v>
      </c>
      <c r="AZ49">
        <v>10</v>
      </c>
      <c r="BA49">
        <v>0</v>
      </c>
      <c r="BB49">
        <v>0</v>
      </c>
      <c r="BC49">
        <v>15</v>
      </c>
    </row>
    <row r="50" spans="1:55" x14ac:dyDescent="0.25">
      <c r="A50" t="s">
        <v>130</v>
      </c>
      <c r="B50" t="s">
        <v>131</v>
      </c>
      <c r="C50" s="3">
        <f t="shared" si="0"/>
        <v>1294</v>
      </c>
      <c r="D50" s="2">
        <f t="shared" si="1"/>
        <v>18.756341498767938</v>
      </c>
      <c r="E50" s="3">
        <f t="shared" si="2"/>
        <v>1311</v>
      </c>
      <c r="F50" s="2">
        <f t="shared" si="3"/>
        <v>44.501018329938901</v>
      </c>
      <c r="G50" s="3">
        <f t="shared" si="4"/>
        <v>2605</v>
      </c>
      <c r="H50" s="2">
        <f t="shared" si="5"/>
        <v>26.460132046724226</v>
      </c>
      <c r="J50">
        <v>9923</v>
      </c>
      <c r="K50">
        <v>6924</v>
      </c>
      <c r="L50">
        <v>265</v>
      </c>
      <c r="M50">
        <v>4</v>
      </c>
      <c r="N50">
        <v>10</v>
      </c>
      <c r="O50">
        <v>251</v>
      </c>
      <c r="P50">
        <v>477</v>
      </c>
      <c r="Q50">
        <v>93</v>
      </c>
      <c r="R50">
        <v>110</v>
      </c>
      <c r="S50">
        <v>274</v>
      </c>
      <c r="T50">
        <v>706</v>
      </c>
      <c r="U50">
        <v>234</v>
      </c>
      <c r="V50">
        <v>157</v>
      </c>
      <c r="W50">
        <v>315</v>
      </c>
      <c r="X50">
        <v>1383</v>
      </c>
      <c r="Y50">
        <v>594</v>
      </c>
      <c r="Z50">
        <v>449</v>
      </c>
      <c r="AA50">
        <v>340</v>
      </c>
      <c r="AB50">
        <v>4068</v>
      </c>
      <c r="AC50">
        <v>3356</v>
      </c>
      <c r="AD50">
        <v>598</v>
      </c>
      <c r="AE50">
        <v>114</v>
      </c>
      <c r="AF50">
        <v>25</v>
      </c>
      <c r="AG50">
        <v>2999</v>
      </c>
      <c r="AH50">
        <v>596</v>
      </c>
      <c r="AI50">
        <v>0</v>
      </c>
      <c r="AJ50">
        <v>34</v>
      </c>
      <c r="AK50">
        <v>562</v>
      </c>
      <c r="AL50">
        <v>510</v>
      </c>
      <c r="AM50">
        <v>19</v>
      </c>
      <c r="AN50">
        <v>51</v>
      </c>
      <c r="AO50">
        <v>440</v>
      </c>
      <c r="AP50">
        <v>512</v>
      </c>
      <c r="AQ50">
        <v>43</v>
      </c>
      <c r="AR50">
        <v>250</v>
      </c>
      <c r="AS50">
        <v>219</v>
      </c>
      <c r="AT50">
        <v>666</v>
      </c>
      <c r="AU50">
        <v>422</v>
      </c>
      <c r="AV50">
        <v>154</v>
      </c>
      <c r="AW50">
        <v>90</v>
      </c>
      <c r="AX50">
        <v>662</v>
      </c>
      <c r="AY50">
        <v>587</v>
      </c>
      <c r="AZ50">
        <v>75</v>
      </c>
      <c r="BA50">
        <v>0</v>
      </c>
      <c r="BB50">
        <v>27</v>
      </c>
      <c r="BC50">
        <v>26</v>
      </c>
    </row>
    <row r="51" spans="1:55" x14ac:dyDescent="0.25">
      <c r="A51" t="s">
        <v>132</v>
      </c>
      <c r="B51" t="s">
        <v>133</v>
      </c>
      <c r="C51" s="3">
        <f t="shared" si="0"/>
        <v>661</v>
      </c>
      <c r="D51" s="2">
        <f t="shared" si="1"/>
        <v>23.381676689069685</v>
      </c>
      <c r="E51" s="3">
        <f t="shared" si="2"/>
        <v>590</v>
      </c>
      <c r="F51" s="2">
        <f t="shared" si="3"/>
        <v>56.840077071290942</v>
      </c>
      <c r="G51" s="3">
        <f t="shared" si="4"/>
        <v>1251</v>
      </c>
      <c r="H51" s="2">
        <f t="shared" si="5"/>
        <v>32.367399741267789</v>
      </c>
      <c r="J51">
        <v>3915</v>
      </c>
      <c r="K51">
        <v>2840</v>
      </c>
      <c r="L51">
        <v>169</v>
      </c>
      <c r="M51">
        <v>16</v>
      </c>
      <c r="N51">
        <v>0</v>
      </c>
      <c r="O51">
        <v>153</v>
      </c>
      <c r="P51">
        <v>303</v>
      </c>
      <c r="Q51">
        <v>58</v>
      </c>
      <c r="R51">
        <v>75</v>
      </c>
      <c r="S51">
        <v>170</v>
      </c>
      <c r="T51">
        <v>403</v>
      </c>
      <c r="U51">
        <v>171</v>
      </c>
      <c r="V51">
        <v>93</v>
      </c>
      <c r="W51">
        <v>139</v>
      </c>
      <c r="X51">
        <v>612</v>
      </c>
      <c r="Y51">
        <v>195</v>
      </c>
      <c r="Z51">
        <v>338</v>
      </c>
      <c r="AA51">
        <v>79</v>
      </c>
      <c r="AB51">
        <v>1340</v>
      </c>
      <c r="AC51">
        <v>1018</v>
      </c>
      <c r="AD51">
        <v>202</v>
      </c>
      <c r="AE51">
        <v>120</v>
      </c>
      <c r="AF51">
        <v>13</v>
      </c>
      <c r="AG51">
        <v>1075</v>
      </c>
      <c r="AH51">
        <v>249</v>
      </c>
      <c r="AI51">
        <v>0</v>
      </c>
      <c r="AJ51">
        <v>0</v>
      </c>
      <c r="AK51">
        <v>249</v>
      </c>
      <c r="AL51">
        <v>237</v>
      </c>
      <c r="AM51">
        <v>0</v>
      </c>
      <c r="AN51">
        <v>27</v>
      </c>
      <c r="AO51">
        <v>210</v>
      </c>
      <c r="AP51">
        <v>157</v>
      </c>
      <c r="AQ51">
        <v>0</v>
      </c>
      <c r="AR51">
        <v>55</v>
      </c>
      <c r="AS51">
        <v>102</v>
      </c>
      <c r="AT51">
        <v>261</v>
      </c>
      <c r="AU51">
        <v>161</v>
      </c>
      <c r="AV51">
        <v>71</v>
      </c>
      <c r="AW51">
        <v>29</v>
      </c>
      <c r="AX51">
        <v>134</v>
      </c>
      <c r="AY51">
        <v>67</v>
      </c>
      <c r="AZ51">
        <v>67</v>
      </c>
      <c r="BA51">
        <v>0</v>
      </c>
      <c r="BB51">
        <v>14</v>
      </c>
      <c r="BC51">
        <v>23</v>
      </c>
    </row>
    <row r="52" spans="1:55" x14ac:dyDescent="0.25">
      <c r="A52" t="s">
        <v>134</v>
      </c>
      <c r="B52" t="s">
        <v>135</v>
      </c>
      <c r="C52" s="3">
        <f t="shared" si="0"/>
        <v>445</v>
      </c>
      <c r="D52" s="2">
        <f t="shared" si="1"/>
        <v>22.973670624677336</v>
      </c>
      <c r="E52" s="3">
        <f t="shared" si="2"/>
        <v>247</v>
      </c>
      <c r="F52" s="2">
        <f t="shared" si="3"/>
        <v>52.777777777777779</v>
      </c>
      <c r="G52" s="3">
        <f t="shared" si="4"/>
        <v>692</v>
      </c>
      <c r="H52" s="2">
        <f t="shared" si="5"/>
        <v>28.773388773388774</v>
      </c>
      <c r="J52">
        <v>2449</v>
      </c>
      <c r="K52">
        <v>1937</v>
      </c>
      <c r="L52">
        <v>75</v>
      </c>
      <c r="M52">
        <v>0</v>
      </c>
      <c r="N52">
        <v>4</v>
      </c>
      <c r="O52">
        <v>71</v>
      </c>
      <c r="P52">
        <v>217</v>
      </c>
      <c r="Q52">
        <v>8</v>
      </c>
      <c r="R52">
        <v>33</v>
      </c>
      <c r="S52">
        <v>176</v>
      </c>
      <c r="T52">
        <v>191</v>
      </c>
      <c r="U52">
        <v>51</v>
      </c>
      <c r="V52">
        <v>79</v>
      </c>
      <c r="W52">
        <v>61</v>
      </c>
      <c r="X52">
        <v>336</v>
      </c>
      <c r="Y52">
        <v>164</v>
      </c>
      <c r="Z52">
        <v>75</v>
      </c>
      <c r="AA52">
        <v>97</v>
      </c>
      <c r="AB52">
        <v>1118</v>
      </c>
      <c r="AC52">
        <v>845</v>
      </c>
      <c r="AD52">
        <v>233</v>
      </c>
      <c r="AE52">
        <v>40</v>
      </c>
      <c r="AF52">
        <v>0</v>
      </c>
      <c r="AG52">
        <v>512</v>
      </c>
      <c r="AH52">
        <v>131</v>
      </c>
      <c r="AI52">
        <v>5</v>
      </c>
      <c r="AJ52">
        <v>5</v>
      </c>
      <c r="AK52">
        <v>121</v>
      </c>
      <c r="AL52">
        <v>152</v>
      </c>
      <c r="AM52">
        <v>22</v>
      </c>
      <c r="AN52">
        <v>31</v>
      </c>
      <c r="AO52">
        <v>99</v>
      </c>
      <c r="AP52">
        <v>47</v>
      </c>
      <c r="AQ52">
        <v>0</v>
      </c>
      <c r="AR52">
        <v>28</v>
      </c>
      <c r="AS52">
        <v>19</v>
      </c>
      <c r="AT52">
        <v>89</v>
      </c>
      <c r="AU52">
        <v>54</v>
      </c>
      <c r="AV52">
        <v>31</v>
      </c>
      <c r="AW52">
        <v>4</v>
      </c>
      <c r="AX52">
        <v>49</v>
      </c>
      <c r="AY52">
        <v>40</v>
      </c>
      <c r="AZ52">
        <v>5</v>
      </c>
      <c r="BA52">
        <v>4</v>
      </c>
      <c r="BB52">
        <v>5</v>
      </c>
      <c r="BC52">
        <v>39</v>
      </c>
    </row>
    <row r="53" spans="1:55" x14ac:dyDescent="0.25">
      <c r="A53" t="s">
        <v>136</v>
      </c>
      <c r="B53" t="s">
        <v>137</v>
      </c>
      <c r="C53" s="3">
        <f t="shared" si="0"/>
        <v>1042</v>
      </c>
      <c r="D53" s="2">
        <f t="shared" si="1"/>
        <v>17.323358270989196</v>
      </c>
      <c r="E53" s="3">
        <f t="shared" si="2"/>
        <v>1329</v>
      </c>
      <c r="F53" s="2">
        <f t="shared" si="3"/>
        <v>35.735412745361657</v>
      </c>
      <c r="G53" s="3">
        <f t="shared" si="4"/>
        <v>2371</v>
      </c>
      <c r="H53" s="2">
        <f t="shared" si="5"/>
        <v>24.357920690363674</v>
      </c>
      <c r="J53">
        <v>9831</v>
      </c>
      <c r="K53">
        <v>6022</v>
      </c>
      <c r="L53">
        <v>261</v>
      </c>
      <c r="M53">
        <v>0</v>
      </c>
      <c r="N53">
        <v>18</v>
      </c>
      <c r="O53">
        <v>243</v>
      </c>
      <c r="P53">
        <v>402</v>
      </c>
      <c r="Q53">
        <v>37</v>
      </c>
      <c r="R53">
        <v>77</v>
      </c>
      <c r="S53">
        <v>288</v>
      </c>
      <c r="T53">
        <v>425</v>
      </c>
      <c r="U53">
        <v>67</v>
      </c>
      <c r="V53">
        <v>130</v>
      </c>
      <c r="W53">
        <v>228</v>
      </c>
      <c r="X53">
        <v>857</v>
      </c>
      <c r="Y53">
        <v>424</v>
      </c>
      <c r="Z53">
        <v>251</v>
      </c>
      <c r="AA53">
        <v>182</v>
      </c>
      <c r="AB53">
        <v>4070</v>
      </c>
      <c r="AC53">
        <v>3175</v>
      </c>
      <c r="AD53">
        <v>794</v>
      </c>
      <c r="AE53">
        <v>101</v>
      </c>
      <c r="AF53">
        <v>7</v>
      </c>
      <c r="AG53">
        <v>3809</v>
      </c>
      <c r="AH53">
        <v>538</v>
      </c>
      <c r="AI53">
        <v>8</v>
      </c>
      <c r="AJ53">
        <v>10</v>
      </c>
      <c r="AK53">
        <v>520</v>
      </c>
      <c r="AL53">
        <v>491</v>
      </c>
      <c r="AM53">
        <v>0</v>
      </c>
      <c r="AN53">
        <v>68</v>
      </c>
      <c r="AO53">
        <v>423</v>
      </c>
      <c r="AP53">
        <v>826</v>
      </c>
      <c r="AQ53">
        <v>69</v>
      </c>
      <c r="AR53">
        <v>440</v>
      </c>
      <c r="AS53">
        <v>317</v>
      </c>
      <c r="AT53">
        <v>1149</v>
      </c>
      <c r="AU53">
        <v>652</v>
      </c>
      <c r="AV53">
        <v>428</v>
      </c>
      <c r="AW53">
        <v>69</v>
      </c>
      <c r="AX53">
        <v>715</v>
      </c>
      <c r="AY53">
        <v>564</v>
      </c>
      <c r="AZ53">
        <v>151</v>
      </c>
      <c r="BA53">
        <v>0</v>
      </c>
      <c r="BB53">
        <v>29</v>
      </c>
      <c r="BC53">
        <v>61</v>
      </c>
    </row>
    <row r="54" spans="1:55" x14ac:dyDescent="0.25">
      <c r="A54" t="s">
        <v>138</v>
      </c>
      <c r="B54" t="s">
        <v>139</v>
      </c>
      <c r="C54" s="3">
        <f t="shared" si="0"/>
        <v>426</v>
      </c>
      <c r="D54" s="2">
        <f t="shared" si="1"/>
        <v>24.081401921989826</v>
      </c>
      <c r="E54" s="3">
        <f t="shared" si="2"/>
        <v>401</v>
      </c>
      <c r="F54" s="2">
        <f t="shared" si="3"/>
        <v>46.358381502890175</v>
      </c>
      <c r="G54" s="3">
        <f t="shared" si="4"/>
        <v>827</v>
      </c>
      <c r="H54" s="2">
        <f t="shared" si="5"/>
        <v>31.397114654517843</v>
      </c>
      <c r="J54">
        <v>2661</v>
      </c>
      <c r="K54">
        <v>1777</v>
      </c>
      <c r="L54">
        <v>148</v>
      </c>
      <c r="M54">
        <v>0</v>
      </c>
      <c r="N54">
        <v>8</v>
      </c>
      <c r="O54">
        <v>140</v>
      </c>
      <c r="P54">
        <v>155</v>
      </c>
      <c r="Q54">
        <v>18</v>
      </c>
      <c r="R54">
        <v>38</v>
      </c>
      <c r="S54">
        <v>99</v>
      </c>
      <c r="T54">
        <v>197</v>
      </c>
      <c r="U54">
        <v>60</v>
      </c>
      <c r="V54">
        <v>16</v>
      </c>
      <c r="W54">
        <v>121</v>
      </c>
      <c r="X54">
        <v>307</v>
      </c>
      <c r="Y54">
        <v>62</v>
      </c>
      <c r="Z54">
        <v>205</v>
      </c>
      <c r="AA54">
        <v>40</v>
      </c>
      <c r="AB54">
        <v>962</v>
      </c>
      <c r="AC54">
        <v>789</v>
      </c>
      <c r="AD54">
        <v>147</v>
      </c>
      <c r="AE54">
        <v>26</v>
      </c>
      <c r="AF54">
        <v>8</v>
      </c>
      <c r="AG54">
        <v>884</v>
      </c>
      <c r="AH54">
        <v>110</v>
      </c>
      <c r="AI54">
        <v>0</v>
      </c>
      <c r="AJ54">
        <v>0</v>
      </c>
      <c r="AK54">
        <v>110</v>
      </c>
      <c r="AL54">
        <v>202</v>
      </c>
      <c r="AM54">
        <v>0</v>
      </c>
      <c r="AN54">
        <v>46</v>
      </c>
      <c r="AO54">
        <v>156</v>
      </c>
      <c r="AP54">
        <v>160</v>
      </c>
      <c r="AQ54">
        <v>0</v>
      </c>
      <c r="AR54">
        <v>25</v>
      </c>
      <c r="AS54">
        <v>135</v>
      </c>
      <c r="AT54">
        <v>190</v>
      </c>
      <c r="AU54">
        <v>107</v>
      </c>
      <c r="AV54">
        <v>83</v>
      </c>
      <c r="AW54">
        <v>0</v>
      </c>
      <c r="AX54">
        <v>203</v>
      </c>
      <c r="AY54">
        <v>147</v>
      </c>
      <c r="AZ54">
        <v>56</v>
      </c>
      <c r="BA54">
        <v>0</v>
      </c>
      <c r="BB54">
        <v>0</v>
      </c>
      <c r="BC54">
        <v>19</v>
      </c>
    </row>
    <row r="55" spans="1:55" x14ac:dyDescent="0.25">
      <c r="A55" t="s">
        <v>140</v>
      </c>
      <c r="B55" t="s">
        <v>141</v>
      </c>
      <c r="C55" s="3">
        <f t="shared" si="0"/>
        <v>1497</v>
      </c>
      <c r="D55" s="2">
        <f t="shared" si="1"/>
        <v>19.645669291338582</v>
      </c>
      <c r="E55" s="3">
        <f t="shared" si="2"/>
        <v>1623</v>
      </c>
      <c r="F55" s="2">
        <f t="shared" si="3"/>
        <v>39.326387206203052</v>
      </c>
      <c r="G55" s="3">
        <f t="shared" si="4"/>
        <v>3120</v>
      </c>
      <c r="H55" s="2">
        <f t="shared" si="5"/>
        <v>26.559972759002299</v>
      </c>
      <c r="J55">
        <v>11888</v>
      </c>
      <c r="K55">
        <v>7671</v>
      </c>
      <c r="L55">
        <v>331</v>
      </c>
      <c r="M55">
        <v>15</v>
      </c>
      <c r="N55">
        <v>6</v>
      </c>
      <c r="O55">
        <v>310</v>
      </c>
      <c r="P55">
        <v>490</v>
      </c>
      <c r="Q55">
        <v>67</v>
      </c>
      <c r="R55">
        <v>78</v>
      </c>
      <c r="S55">
        <v>345</v>
      </c>
      <c r="T55">
        <v>710</v>
      </c>
      <c r="U55">
        <v>172</v>
      </c>
      <c r="V55">
        <v>106</v>
      </c>
      <c r="W55">
        <v>432</v>
      </c>
      <c r="X55">
        <v>1391</v>
      </c>
      <c r="Y55">
        <v>507</v>
      </c>
      <c r="Z55">
        <v>565</v>
      </c>
      <c r="AA55">
        <v>319</v>
      </c>
      <c r="AB55">
        <v>4698</v>
      </c>
      <c r="AC55">
        <v>3830</v>
      </c>
      <c r="AD55">
        <v>777</v>
      </c>
      <c r="AE55">
        <v>91</v>
      </c>
      <c r="AF55">
        <v>51</v>
      </c>
      <c r="AG55">
        <v>4217</v>
      </c>
      <c r="AH55">
        <v>536</v>
      </c>
      <c r="AI55">
        <v>7</v>
      </c>
      <c r="AJ55">
        <v>9</v>
      </c>
      <c r="AK55">
        <v>520</v>
      </c>
      <c r="AL55">
        <v>715</v>
      </c>
      <c r="AM55">
        <v>0</v>
      </c>
      <c r="AN55">
        <v>70</v>
      </c>
      <c r="AO55">
        <v>645</v>
      </c>
      <c r="AP55">
        <v>821</v>
      </c>
      <c r="AQ55">
        <v>43</v>
      </c>
      <c r="AR55">
        <v>467</v>
      </c>
      <c r="AS55">
        <v>311</v>
      </c>
      <c r="AT55">
        <v>1057</v>
      </c>
      <c r="AU55">
        <v>401</v>
      </c>
      <c r="AV55">
        <v>514</v>
      </c>
      <c r="AW55">
        <v>142</v>
      </c>
      <c r="AX55">
        <v>998</v>
      </c>
      <c r="AY55">
        <v>812</v>
      </c>
      <c r="AZ55">
        <v>181</v>
      </c>
      <c r="BA55">
        <v>5</v>
      </c>
      <c r="BB55">
        <v>0</v>
      </c>
      <c r="BC55">
        <v>90</v>
      </c>
    </row>
    <row r="56" spans="1:55" x14ac:dyDescent="0.25">
      <c r="A56" t="s">
        <v>142</v>
      </c>
      <c r="B56" t="s">
        <v>143</v>
      </c>
      <c r="C56" s="3">
        <f t="shared" si="0"/>
        <v>0</v>
      </c>
      <c r="D56" s="2" t="e">
        <f t="shared" si="1"/>
        <v>#DIV/0!</v>
      </c>
      <c r="E56" s="3">
        <f t="shared" si="2"/>
        <v>0</v>
      </c>
      <c r="F56" s="2" t="e">
        <f t="shared" si="3"/>
        <v>#DIV/0!</v>
      </c>
      <c r="G56" s="3">
        <f t="shared" si="4"/>
        <v>0</v>
      </c>
      <c r="H56" s="2" t="e">
        <f t="shared" si="5"/>
        <v>#DIV/0!</v>
      </c>
      <c r="J56">
        <v>0</v>
      </c>
      <c r="K56">
        <v>0</v>
      </c>
      <c r="L56">
        <v>0</v>
      </c>
      <c r="M56">
        <v>0</v>
      </c>
      <c r="N56">
        <v>0</v>
      </c>
      <c r="O56">
        <v>0</v>
      </c>
      <c r="P56">
        <v>0</v>
      </c>
      <c r="Q56">
        <v>0</v>
      </c>
      <c r="R56">
        <v>0</v>
      </c>
      <c r="S56">
        <v>0</v>
      </c>
      <c r="T56">
        <v>0</v>
      </c>
      <c r="U56">
        <v>0</v>
      </c>
      <c r="V56">
        <v>0</v>
      </c>
      <c r="W56">
        <v>0</v>
      </c>
      <c r="X56">
        <v>0</v>
      </c>
      <c r="Y56">
        <v>0</v>
      </c>
      <c r="Z56">
        <v>0</v>
      </c>
      <c r="AA56">
        <v>0</v>
      </c>
      <c r="AB56">
        <v>0</v>
      </c>
      <c r="AC56">
        <v>0</v>
      </c>
      <c r="AD56">
        <v>0</v>
      </c>
      <c r="AE56">
        <v>0</v>
      </c>
      <c r="AF56">
        <v>0</v>
      </c>
      <c r="AG56">
        <v>0</v>
      </c>
      <c r="AH56">
        <v>0</v>
      </c>
      <c r="AI56">
        <v>0</v>
      </c>
      <c r="AJ56">
        <v>0</v>
      </c>
      <c r="AK56">
        <v>0</v>
      </c>
      <c r="AL56">
        <v>0</v>
      </c>
      <c r="AM56">
        <v>0</v>
      </c>
      <c r="AN56">
        <v>0</v>
      </c>
      <c r="AO56">
        <v>0</v>
      </c>
      <c r="AP56">
        <v>0</v>
      </c>
      <c r="AQ56">
        <v>0</v>
      </c>
      <c r="AR56">
        <v>0</v>
      </c>
      <c r="AS56">
        <v>0</v>
      </c>
      <c r="AT56">
        <v>0</v>
      </c>
      <c r="AU56">
        <v>0</v>
      </c>
      <c r="AV56">
        <v>0</v>
      </c>
      <c r="AW56">
        <v>0</v>
      </c>
      <c r="AX56">
        <v>0</v>
      </c>
      <c r="AY56">
        <v>0</v>
      </c>
      <c r="AZ56">
        <v>0</v>
      </c>
      <c r="BA56">
        <v>0</v>
      </c>
      <c r="BB56">
        <v>0</v>
      </c>
      <c r="BC56">
        <v>0</v>
      </c>
    </row>
    <row r="58" spans="1:55" x14ac:dyDescent="0.25">
      <c r="B58" t="s">
        <v>205</v>
      </c>
      <c r="C58" s="3">
        <f t="shared" ref="C58:C60" si="6">O58+S58+W58+AA58+AE58</f>
        <v>3800</v>
      </c>
      <c r="D58" s="2">
        <f t="shared" ref="D58:D60" si="7">C58/(K58-AF58)*100</f>
        <v>24.729923207080567</v>
      </c>
      <c r="E58" s="3">
        <f t="shared" ref="E58:E60" si="8">AK58+AO58+AS58+AW58+BA58</f>
        <v>5566</v>
      </c>
      <c r="F58" s="2">
        <f t="shared" ref="F58:F60" si="9">E58/(AG58-BB58-BC58)*100</f>
        <v>45.50359712230216</v>
      </c>
      <c r="G58" s="3">
        <f t="shared" ref="G58:G60" si="10">C58+E58</f>
        <v>9366</v>
      </c>
      <c r="H58" s="2">
        <f t="shared" ref="H58:H60" si="11">G58/(J58-AF58-BB58-BC58)*100</f>
        <v>33.937241829118051</v>
      </c>
      <c r="J58">
        <f>SUM(J23:J25)</f>
        <v>28370</v>
      </c>
      <c r="K58">
        <f t="shared" ref="K58:BC58" si="12">SUM(K23:K25)</f>
        <v>15457</v>
      </c>
      <c r="L58">
        <f t="shared" si="12"/>
        <v>1581</v>
      </c>
      <c r="M58">
        <f t="shared" si="12"/>
        <v>137</v>
      </c>
      <c r="N58">
        <f t="shared" si="12"/>
        <v>192</v>
      </c>
      <c r="O58">
        <f t="shared" si="12"/>
        <v>1252</v>
      </c>
      <c r="P58">
        <f t="shared" si="12"/>
        <v>2168</v>
      </c>
      <c r="Q58">
        <f t="shared" si="12"/>
        <v>536</v>
      </c>
      <c r="R58">
        <f t="shared" si="12"/>
        <v>430</v>
      </c>
      <c r="S58">
        <f t="shared" si="12"/>
        <v>1202</v>
      </c>
      <c r="T58">
        <f t="shared" si="12"/>
        <v>2113</v>
      </c>
      <c r="U58">
        <f t="shared" si="12"/>
        <v>762</v>
      </c>
      <c r="V58">
        <f t="shared" si="12"/>
        <v>506</v>
      </c>
      <c r="W58">
        <f t="shared" si="12"/>
        <v>845</v>
      </c>
      <c r="X58">
        <f t="shared" si="12"/>
        <v>3561</v>
      </c>
      <c r="Y58">
        <f t="shared" si="12"/>
        <v>1508</v>
      </c>
      <c r="Z58">
        <f t="shared" si="12"/>
        <v>1583</v>
      </c>
      <c r="AA58">
        <f t="shared" si="12"/>
        <v>470</v>
      </c>
      <c r="AB58">
        <f t="shared" si="12"/>
        <v>5943</v>
      </c>
      <c r="AC58">
        <f t="shared" si="12"/>
        <v>5192</v>
      </c>
      <c r="AD58">
        <f t="shared" si="12"/>
        <v>720</v>
      </c>
      <c r="AE58">
        <f t="shared" si="12"/>
        <v>31</v>
      </c>
      <c r="AF58">
        <f t="shared" si="12"/>
        <v>91</v>
      </c>
      <c r="AG58">
        <f t="shared" si="12"/>
        <v>12913</v>
      </c>
      <c r="AH58">
        <f t="shared" si="12"/>
        <v>3143</v>
      </c>
      <c r="AI58">
        <f t="shared" si="12"/>
        <v>178</v>
      </c>
      <c r="AJ58">
        <f t="shared" si="12"/>
        <v>196</v>
      </c>
      <c r="AK58">
        <f t="shared" si="12"/>
        <v>2769</v>
      </c>
      <c r="AL58">
        <f t="shared" si="12"/>
        <v>2400</v>
      </c>
      <c r="AM58">
        <f t="shared" si="12"/>
        <v>174</v>
      </c>
      <c r="AN58">
        <f t="shared" si="12"/>
        <v>430</v>
      </c>
      <c r="AO58">
        <f t="shared" si="12"/>
        <v>1796</v>
      </c>
      <c r="AP58">
        <f t="shared" si="12"/>
        <v>2527</v>
      </c>
      <c r="AQ58">
        <f t="shared" si="12"/>
        <v>518</v>
      </c>
      <c r="AR58">
        <f t="shared" si="12"/>
        <v>1215</v>
      </c>
      <c r="AS58">
        <f t="shared" si="12"/>
        <v>794</v>
      </c>
      <c r="AT58">
        <f t="shared" si="12"/>
        <v>2301</v>
      </c>
      <c r="AU58">
        <f t="shared" si="12"/>
        <v>1212</v>
      </c>
      <c r="AV58">
        <f t="shared" si="12"/>
        <v>882</v>
      </c>
      <c r="AW58">
        <f t="shared" si="12"/>
        <v>207</v>
      </c>
      <c r="AX58">
        <f t="shared" si="12"/>
        <v>1861</v>
      </c>
      <c r="AY58">
        <f t="shared" si="12"/>
        <v>1591</v>
      </c>
      <c r="AZ58">
        <f t="shared" si="12"/>
        <v>270</v>
      </c>
      <c r="BA58">
        <f t="shared" si="12"/>
        <v>0</v>
      </c>
      <c r="BB58">
        <f t="shared" si="12"/>
        <v>376</v>
      </c>
      <c r="BC58">
        <f t="shared" si="12"/>
        <v>305</v>
      </c>
    </row>
    <row r="59" spans="1:55" x14ac:dyDescent="0.25">
      <c r="B59" t="s">
        <v>206</v>
      </c>
      <c r="C59" s="3">
        <f t="shared" si="6"/>
        <v>3088</v>
      </c>
      <c r="D59" s="2">
        <f t="shared" si="7"/>
        <v>21.501183679153321</v>
      </c>
      <c r="E59" s="3">
        <f t="shared" si="8"/>
        <v>4429</v>
      </c>
      <c r="F59" s="2">
        <f t="shared" si="9"/>
        <v>49.403234802007809</v>
      </c>
      <c r="G59" s="3">
        <f t="shared" si="10"/>
        <v>7517</v>
      </c>
      <c r="H59" s="2">
        <f t="shared" si="11"/>
        <v>32.224460925108247</v>
      </c>
      <c r="J59">
        <f>J12+J26+J33+J51+J54</f>
        <v>24028</v>
      </c>
      <c r="K59">
        <f t="shared" ref="K59:BC59" si="13">K12+K26+K33+K51+K54</f>
        <v>14522</v>
      </c>
      <c r="L59">
        <f t="shared" si="13"/>
        <v>1033</v>
      </c>
      <c r="M59">
        <f t="shared" si="13"/>
        <v>55</v>
      </c>
      <c r="N59">
        <f t="shared" si="13"/>
        <v>128</v>
      </c>
      <c r="O59">
        <f t="shared" si="13"/>
        <v>850</v>
      </c>
      <c r="P59">
        <f t="shared" si="13"/>
        <v>1633</v>
      </c>
      <c r="Q59">
        <f t="shared" si="13"/>
        <v>413</v>
      </c>
      <c r="R59">
        <f t="shared" si="13"/>
        <v>401</v>
      </c>
      <c r="S59">
        <f t="shared" si="13"/>
        <v>819</v>
      </c>
      <c r="T59">
        <f t="shared" si="13"/>
        <v>1742</v>
      </c>
      <c r="U59">
        <f t="shared" si="13"/>
        <v>609</v>
      </c>
      <c r="V59">
        <f t="shared" si="13"/>
        <v>406</v>
      </c>
      <c r="W59">
        <f t="shared" si="13"/>
        <v>727</v>
      </c>
      <c r="X59">
        <f t="shared" si="13"/>
        <v>3401</v>
      </c>
      <c r="Y59">
        <f t="shared" si="13"/>
        <v>1458</v>
      </c>
      <c r="Z59">
        <f t="shared" si="13"/>
        <v>1414</v>
      </c>
      <c r="AA59">
        <f t="shared" si="13"/>
        <v>529</v>
      </c>
      <c r="AB59">
        <f t="shared" si="13"/>
        <v>6553</v>
      </c>
      <c r="AC59">
        <f t="shared" si="13"/>
        <v>5514</v>
      </c>
      <c r="AD59">
        <f t="shared" si="13"/>
        <v>876</v>
      </c>
      <c r="AE59">
        <f t="shared" si="13"/>
        <v>163</v>
      </c>
      <c r="AF59">
        <f t="shared" si="13"/>
        <v>160</v>
      </c>
      <c r="AG59">
        <f t="shared" si="13"/>
        <v>9506</v>
      </c>
      <c r="AH59">
        <f t="shared" si="13"/>
        <v>2104</v>
      </c>
      <c r="AI59">
        <f t="shared" si="13"/>
        <v>34</v>
      </c>
      <c r="AJ59">
        <f t="shared" si="13"/>
        <v>133</v>
      </c>
      <c r="AK59">
        <f t="shared" si="13"/>
        <v>1937</v>
      </c>
      <c r="AL59">
        <f t="shared" si="13"/>
        <v>2105</v>
      </c>
      <c r="AM59">
        <f t="shared" si="13"/>
        <v>68</v>
      </c>
      <c r="AN59">
        <f t="shared" si="13"/>
        <v>339</v>
      </c>
      <c r="AO59">
        <f t="shared" si="13"/>
        <v>1698</v>
      </c>
      <c r="AP59">
        <f t="shared" si="13"/>
        <v>1434</v>
      </c>
      <c r="AQ59">
        <f t="shared" si="13"/>
        <v>154</v>
      </c>
      <c r="AR59">
        <f t="shared" si="13"/>
        <v>642</v>
      </c>
      <c r="AS59">
        <f t="shared" si="13"/>
        <v>638</v>
      </c>
      <c r="AT59">
        <f t="shared" si="13"/>
        <v>1676</v>
      </c>
      <c r="AU59">
        <f t="shared" si="13"/>
        <v>907</v>
      </c>
      <c r="AV59">
        <f t="shared" si="13"/>
        <v>621</v>
      </c>
      <c r="AW59">
        <f t="shared" si="13"/>
        <v>148</v>
      </c>
      <c r="AX59">
        <f t="shared" si="13"/>
        <v>1646</v>
      </c>
      <c r="AY59">
        <f t="shared" si="13"/>
        <v>1346</v>
      </c>
      <c r="AZ59">
        <f t="shared" si="13"/>
        <v>292</v>
      </c>
      <c r="BA59">
        <f t="shared" si="13"/>
        <v>8</v>
      </c>
      <c r="BB59">
        <f t="shared" si="13"/>
        <v>213</v>
      </c>
      <c r="BC59">
        <f t="shared" si="13"/>
        <v>328</v>
      </c>
    </row>
    <row r="60" spans="1:55" x14ac:dyDescent="0.25">
      <c r="B60" t="s">
        <v>207</v>
      </c>
      <c r="C60" s="3">
        <f t="shared" si="6"/>
        <v>6888</v>
      </c>
      <c r="D60" s="2">
        <f t="shared" si="7"/>
        <v>23.170075349838537</v>
      </c>
      <c r="E60" s="3">
        <f t="shared" si="8"/>
        <v>9995</v>
      </c>
      <c r="F60" s="2">
        <f t="shared" si="9"/>
        <v>47.152898995140824</v>
      </c>
      <c r="G60" s="3">
        <f t="shared" si="10"/>
        <v>16883</v>
      </c>
      <c r="H60" s="2">
        <f t="shared" si="11"/>
        <v>33.152675503190963</v>
      </c>
      <c r="J60">
        <f>J59+J58</f>
        <v>52398</v>
      </c>
      <c r="K60">
        <f t="shared" ref="K60:BC60" si="14">K59+K58</f>
        <v>29979</v>
      </c>
      <c r="L60">
        <f t="shared" si="14"/>
        <v>2614</v>
      </c>
      <c r="M60">
        <f t="shared" si="14"/>
        <v>192</v>
      </c>
      <c r="N60">
        <f t="shared" si="14"/>
        <v>320</v>
      </c>
      <c r="O60">
        <f t="shared" si="14"/>
        <v>2102</v>
      </c>
      <c r="P60">
        <f t="shared" si="14"/>
        <v>3801</v>
      </c>
      <c r="Q60">
        <f t="shared" si="14"/>
        <v>949</v>
      </c>
      <c r="R60">
        <f t="shared" si="14"/>
        <v>831</v>
      </c>
      <c r="S60">
        <f t="shared" si="14"/>
        <v>2021</v>
      </c>
      <c r="T60">
        <f t="shared" si="14"/>
        <v>3855</v>
      </c>
      <c r="U60">
        <f t="shared" si="14"/>
        <v>1371</v>
      </c>
      <c r="V60">
        <f t="shared" si="14"/>
        <v>912</v>
      </c>
      <c r="W60">
        <f t="shared" si="14"/>
        <v>1572</v>
      </c>
      <c r="X60">
        <f t="shared" si="14"/>
        <v>6962</v>
      </c>
      <c r="Y60">
        <f t="shared" si="14"/>
        <v>2966</v>
      </c>
      <c r="Z60">
        <f t="shared" si="14"/>
        <v>2997</v>
      </c>
      <c r="AA60">
        <f t="shared" si="14"/>
        <v>999</v>
      </c>
      <c r="AB60">
        <f t="shared" si="14"/>
        <v>12496</v>
      </c>
      <c r="AC60">
        <f t="shared" si="14"/>
        <v>10706</v>
      </c>
      <c r="AD60">
        <f t="shared" si="14"/>
        <v>1596</v>
      </c>
      <c r="AE60">
        <f t="shared" si="14"/>
        <v>194</v>
      </c>
      <c r="AF60">
        <f t="shared" si="14"/>
        <v>251</v>
      </c>
      <c r="AG60">
        <f t="shared" si="14"/>
        <v>22419</v>
      </c>
      <c r="AH60">
        <f t="shared" si="14"/>
        <v>5247</v>
      </c>
      <c r="AI60">
        <f t="shared" si="14"/>
        <v>212</v>
      </c>
      <c r="AJ60">
        <f t="shared" si="14"/>
        <v>329</v>
      </c>
      <c r="AK60">
        <f t="shared" si="14"/>
        <v>4706</v>
      </c>
      <c r="AL60">
        <f t="shared" si="14"/>
        <v>4505</v>
      </c>
      <c r="AM60">
        <f t="shared" si="14"/>
        <v>242</v>
      </c>
      <c r="AN60">
        <f t="shared" si="14"/>
        <v>769</v>
      </c>
      <c r="AO60">
        <f t="shared" si="14"/>
        <v>3494</v>
      </c>
      <c r="AP60">
        <f t="shared" si="14"/>
        <v>3961</v>
      </c>
      <c r="AQ60">
        <f t="shared" si="14"/>
        <v>672</v>
      </c>
      <c r="AR60">
        <f t="shared" si="14"/>
        <v>1857</v>
      </c>
      <c r="AS60">
        <f t="shared" si="14"/>
        <v>1432</v>
      </c>
      <c r="AT60">
        <f t="shared" si="14"/>
        <v>3977</v>
      </c>
      <c r="AU60">
        <f t="shared" si="14"/>
        <v>2119</v>
      </c>
      <c r="AV60">
        <f t="shared" si="14"/>
        <v>1503</v>
      </c>
      <c r="AW60">
        <f t="shared" si="14"/>
        <v>355</v>
      </c>
      <c r="AX60">
        <f t="shared" si="14"/>
        <v>3507</v>
      </c>
      <c r="AY60">
        <f t="shared" si="14"/>
        <v>2937</v>
      </c>
      <c r="AZ60">
        <f t="shared" si="14"/>
        <v>562</v>
      </c>
      <c r="BA60">
        <f t="shared" si="14"/>
        <v>8</v>
      </c>
      <c r="BB60">
        <f t="shared" si="14"/>
        <v>589</v>
      </c>
      <c r="BC60">
        <f t="shared" si="14"/>
        <v>633</v>
      </c>
    </row>
    <row r="62" spans="1:55" x14ac:dyDescent="0.25">
      <c r="B62" t="s">
        <v>208</v>
      </c>
      <c r="C62" s="3">
        <f t="shared" ref="C62" si="15">O62+S62+W62+AA62+AE62</f>
        <v>3332</v>
      </c>
      <c r="D62" s="2">
        <f t="shared" ref="D62" si="16">C62/(K62-AF62)*100</f>
        <v>15.398835382197984</v>
      </c>
      <c r="E62" s="3">
        <f t="shared" ref="E62" si="17">AK62+AO62+AS62+AW62+BA62</f>
        <v>4004</v>
      </c>
      <c r="F62" s="2">
        <f t="shared" ref="F62" si="18">E62/(AG62-BB62-BC62)*100</f>
        <v>36.133922931143395</v>
      </c>
      <c r="G62" s="3">
        <f t="shared" ref="G62" si="19">C62+E62</f>
        <v>7336</v>
      </c>
      <c r="H62" s="2">
        <f t="shared" ref="H62" si="20">G62/(J62-AF62-BB62-BC62)*100</f>
        <v>22.421223142516581</v>
      </c>
      <c r="J62">
        <f>J17+J36+J39+J43</f>
        <v>33108</v>
      </c>
      <c r="K62">
        <f t="shared" ref="K62:BC62" si="21">K17+K36+K39+K43</f>
        <v>21667</v>
      </c>
      <c r="L62">
        <f t="shared" si="21"/>
        <v>656</v>
      </c>
      <c r="M62">
        <f t="shared" si="21"/>
        <v>46</v>
      </c>
      <c r="N62">
        <f t="shared" si="21"/>
        <v>15</v>
      </c>
      <c r="O62">
        <f t="shared" si="21"/>
        <v>595</v>
      </c>
      <c r="P62">
        <f t="shared" si="21"/>
        <v>1086</v>
      </c>
      <c r="Q62">
        <f t="shared" si="21"/>
        <v>94</v>
      </c>
      <c r="R62">
        <f t="shared" si="21"/>
        <v>160</v>
      </c>
      <c r="S62">
        <f t="shared" si="21"/>
        <v>832</v>
      </c>
      <c r="T62">
        <f t="shared" si="21"/>
        <v>1242</v>
      </c>
      <c r="U62">
        <f t="shared" si="21"/>
        <v>435</v>
      </c>
      <c r="V62">
        <f t="shared" si="21"/>
        <v>282</v>
      </c>
      <c r="W62">
        <f t="shared" si="21"/>
        <v>525</v>
      </c>
      <c r="X62">
        <f t="shared" si="21"/>
        <v>3038</v>
      </c>
      <c r="Y62">
        <f t="shared" si="21"/>
        <v>1025</v>
      </c>
      <c r="Z62">
        <f t="shared" si="21"/>
        <v>1269</v>
      </c>
      <c r="AA62">
        <f t="shared" si="21"/>
        <v>744</v>
      </c>
      <c r="AB62">
        <f t="shared" si="21"/>
        <v>15616</v>
      </c>
      <c r="AC62">
        <f t="shared" si="21"/>
        <v>11361</v>
      </c>
      <c r="AD62">
        <f t="shared" si="21"/>
        <v>3619</v>
      </c>
      <c r="AE62">
        <f t="shared" si="21"/>
        <v>636</v>
      </c>
      <c r="AF62">
        <f t="shared" si="21"/>
        <v>29</v>
      </c>
      <c r="AG62">
        <f t="shared" si="21"/>
        <v>11441</v>
      </c>
      <c r="AH62">
        <f t="shared" si="21"/>
        <v>1183</v>
      </c>
      <c r="AI62">
        <f t="shared" si="21"/>
        <v>80</v>
      </c>
      <c r="AJ62">
        <f t="shared" si="21"/>
        <v>137</v>
      </c>
      <c r="AK62">
        <f t="shared" si="21"/>
        <v>966</v>
      </c>
      <c r="AL62">
        <f t="shared" si="21"/>
        <v>1721</v>
      </c>
      <c r="AM62">
        <f t="shared" si="21"/>
        <v>41</v>
      </c>
      <c r="AN62">
        <f t="shared" si="21"/>
        <v>118</v>
      </c>
      <c r="AO62">
        <f t="shared" si="21"/>
        <v>1562</v>
      </c>
      <c r="AP62">
        <f t="shared" si="21"/>
        <v>2423</v>
      </c>
      <c r="AQ62">
        <f t="shared" si="21"/>
        <v>141</v>
      </c>
      <c r="AR62">
        <f t="shared" si="21"/>
        <v>1246</v>
      </c>
      <c r="AS62">
        <f t="shared" si="21"/>
        <v>1036</v>
      </c>
      <c r="AT62">
        <f t="shared" si="21"/>
        <v>2353</v>
      </c>
      <c r="AU62">
        <f t="shared" si="21"/>
        <v>749</v>
      </c>
      <c r="AV62">
        <f t="shared" si="21"/>
        <v>1292</v>
      </c>
      <c r="AW62">
        <f t="shared" si="21"/>
        <v>312</v>
      </c>
      <c r="AX62">
        <f t="shared" si="21"/>
        <v>3401</v>
      </c>
      <c r="AY62">
        <f t="shared" si="21"/>
        <v>2515</v>
      </c>
      <c r="AZ62">
        <f t="shared" si="21"/>
        <v>758</v>
      </c>
      <c r="BA62">
        <f t="shared" si="21"/>
        <v>128</v>
      </c>
      <c r="BB62">
        <f t="shared" si="21"/>
        <v>117</v>
      </c>
      <c r="BC62">
        <f t="shared" si="21"/>
        <v>243</v>
      </c>
    </row>
  </sheetData>
  <sortState columnSort="1" ref="C1:CP60">
    <sortCondition ref="C8:CP8"/>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tabSelected="1" workbookViewId="0">
      <pane ySplit="10" topLeftCell="A11" activePane="bottomLeft" state="frozen"/>
      <selection pane="bottomLeft" activeCell="N2" sqref="N2"/>
    </sheetView>
  </sheetViews>
  <sheetFormatPr defaultRowHeight="13.8" x14ac:dyDescent="0.25"/>
  <cols>
    <col min="1" max="1" width="14.59765625" customWidth="1"/>
    <col min="2" max="2" width="7.19921875" bestFit="1" customWidth="1"/>
    <col min="3" max="3" width="7.09765625" bestFit="1" customWidth="1"/>
    <col min="4" max="4" width="9.19921875" bestFit="1" customWidth="1"/>
    <col min="5" max="5" width="4.69921875" customWidth="1"/>
    <col min="6" max="6" width="14.69921875" customWidth="1"/>
    <col min="7" max="8" width="9.5" customWidth="1"/>
    <col min="9" max="9" width="9.19921875" bestFit="1" customWidth="1"/>
    <col min="10" max="10" width="4.69921875" customWidth="1"/>
    <col min="11" max="11" width="14.69921875" customWidth="1"/>
    <col min="12" max="13" width="7.69921875" customWidth="1"/>
  </cols>
  <sheetData>
    <row r="1" spans="1:14" x14ac:dyDescent="0.25">
      <c r="A1" s="4" t="s">
        <v>263</v>
      </c>
    </row>
    <row r="2" spans="1:14" x14ac:dyDescent="0.25">
      <c r="A2" t="s">
        <v>253</v>
      </c>
    </row>
    <row r="3" spans="1:14" x14ac:dyDescent="0.25">
      <c r="A3" t="s">
        <v>261</v>
      </c>
    </row>
    <row r="4" spans="1:14" x14ac:dyDescent="0.25">
      <c r="A4" s="24" t="s">
        <v>262</v>
      </c>
      <c r="B4" s="24"/>
      <c r="C4" s="24"/>
      <c r="D4" s="24"/>
      <c r="E4" s="24"/>
      <c r="F4" s="24"/>
      <c r="G4" s="24"/>
      <c r="H4" s="24"/>
      <c r="I4" s="24"/>
      <c r="J4" s="24"/>
      <c r="K4" s="24"/>
      <c r="L4" s="24"/>
      <c r="M4" s="24"/>
    </row>
    <row r="5" spans="1:14" x14ac:dyDescent="0.25">
      <c r="A5" s="24"/>
      <c r="B5" s="24"/>
      <c r="C5" s="24"/>
      <c r="D5" s="24"/>
      <c r="E5" s="24"/>
      <c r="F5" s="24"/>
      <c r="G5" s="24"/>
      <c r="H5" s="24"/>
      <c r="I5" s="24"/>
      <c r="J5" s="24"/>
      <c r="K5" s="24"/>
      <c r="L5" s="24"/>
      <c r="M5" s="24"/>
    </row>
    <row r="7" spans="1:14" ht="29.4" customHeight="1" x14ac:dyDescent="0.25">
      <c r="A7" s="22" t="s">
        <v>257</v>
      </c>
      <c r="B7" s="19" t="s">
        <v>259</v>
      </c>
      <c r="C7" s="20"/>
      <c r="D7" s="21"/>
      <c r="F7" s="22" t="s">
        <v>257</v>
      </c>
      <c r="G7" s="19" t="s">
        <v>258</v>
      </c>
      <c r="H7" s="20"/>
      <c r="I7" s="21"/>
      <c r="K7" s="22" t="s">
        <v>257</v>
      </c>
      <c r="L7" s="19" t="s">
        <v>260</v>
      </c>
      <c r="M7" s="20"/>
      <c r="N7" s="21"/>
    </row>
    <row r="8" spans="1:14" x14ac:dyDescent="0.25">
      <c r="A8" s="23"/>
      <c r="B8" s="16" t="s">
        <v>254</v>
      </c>
      <c r="C8" s="17" t="s">
        <v>255</v>
      </c>
      <c r="D8" s="18" t="s">
        <v>256</v>
      </c>
      <c r="F8" s="23"/>
      <c r="G8" s="16" t="s">
        <v>254</v>
      </c>
      <c r="H8" s="17" t="s">
        <v>255</v>
      </c>
      <c r="I8" s="18" t="s">
        <v>256</v>
      </c>
      <c r="K8" s="23"/>
      <c r="L8" s="16" t="s">
        <v>254</v>
      </c>
      <c r="M8" s="17" t="s">
        <v>255</v>
      </c>
      <c r="N8" s="18" t="s">
        <v>256</v>
      </c>
    </row>
    <row r="9" spans="1:14" x14ac:dyDescent="0.25">
      <c r="A9" s="4" t="s">
        <v>202</v>
      </c>
      <c r="B9" s="5">
        <v>36560</v>
      </c>
      <c r="C9" s="6">
        <v>46.142390165713785</v>
      </c>
      <c r="D9" s="15" t="s">
        <v>204</v>
      </c>
      <c r="F9" s="4" t="s">
        <v>202</v>
      </c>
      <c r="G9" s="5">
        <v>20492</v>
      </c>
      <c r="H9" s="6">
        <v>21.822518982354129</v>
      </c>
      <c r="I9" s="15" t="s">
        <v>204</v>
      </c>
      <c r="K9" s="4" t="s">
        <v>202</v>
      </c>
      <c r="L9" s="5">
        <v>63025</v>
      </c>
      <c r="M9" s="6">
        <v>29.577953923625287</v>
      </c>
      <c r="N9" s="15" t="s">
        <v>204</v>
      </c>
    </row>
    <row r="10" spans="1:14" x14ac:dyDescent="0.25">
      <c r="A10" s="4" t="s">
        <v>203</v>
      </c>
      <c r="B10" s="5">
        <v>7564</v>
      </c>
      <c r="C10" s="6">
        <v>38.15192171895491</v>
      </c>
      <c r="D10" s="15" t="s">
        <v>204</v>
      </c>
      <c r="F10" s="4" t="s">
        <v>203</v>
      </c>
      <c r="G10" s="5">
        <v>5944</v>
      </c>
      <c r="H10" s="6">
        <v>17.000343210159023</v>
      </c>
      <c r="I10" s="15" t="s">
        <v>204</v>
      </c>
      <c r="K10" s="4" t="s">
        <v>203</v>
      </c>
      <c r="L10" s="5">
        <v>14696</v>
      </c>
      <c r="M10" s="6">
        <v>22.509496385246905</v>
      </c>
      <c r="N10" s="15" t="s">
        <v>204</v>
      </c>
    </row>
    <row r="11" spans="1:14" x14ac:dyDescent="0.25">
      <c r="A11" t="s">
        <v>238</v>
      </c>
      <c r="B11" s="3">
        <v>98</v>
      </c>
      <c r="C11" s="2">
        <v>69.503546099290787</v>
      </c>
      <c r="D11">
        <f t="shared" ref="D11:D54" si="0">RANK(C11,C$11:C$54)</f>
        <v>1</v>
      </c>
      <c r="F11" t="s">
        <v>209</v>
      </c>
      <c r="G11" s="3">
        <v>976</v>
      </c>
      <c r="H11" s="2">
        <v>48.873309964947417</v>
      </c>
      <c r="I11">
        <f t="shared" ref="I11:I54" si="1">RANK(H11,H$11:H$54)</f>
        <v>1</v>
      </c>
      <c r="K11" t="s">
        <v>209</v>
      </c>
      <c r="L11" s="3">
        <v>4092</v>
      </c>
      <c r="M11" s="2">
        <v>52.313986192789564</v>
      </c>
      <c r="N11">
        <f t="shared" ref="N11:N54" si="2">RANK(M11,M$11:M$54)</f>
        <v>1</v>
      </c>
    </row>
    <row r="12" spans="1:14" x14ac:dyDescent="0.25">
      <c r="A12" t="s">
        <v>209</v>
      </c>
      <c r="B12" s="3">
        <v>2775</v>
      </c>
      <c r="C12" s="2">
        <v>64.355287569573278</v>
      </c>
      <c r="D12">
        <f t="shared" si="0"/>
        <v>2</v>
      </c>
      <c r="F12" t="s">
        <v>211</v>
      </c>
      <c r="G12" s="3">
        <v>377</v>
      </c>
      <c r="H12" s="2">
        <v>45.095693779904309</v>
      </c>
      <c r="I12">
        <f t="shared" si="1"/>
        <v>2</v>
      </c>
      <c r="K12" t="s">
        <v>210</v>
      </c>
      <c r="L12" s="3">
        <v>115</v>
      </c>
      <c r="M12" s="2">
        <v>49.356223175965667</v>
      </c>
      <c r="N12">
        <f t="shared" si="2"/>
        <v>2</v>
      </c>
    </row>
    <row r="13" spans="1:14" x14ac:dyDescent="0.25">
      <c r="A13" t="s">
        <v>211</v>
      </c>
      <c r="B13" s="3">
        <v>938</v>
      </c>
      <c r="C13" s="2">
        <v>61.427635887360843</v>
      </c>
      <c r="D13">
        <f t="shared" si="0"/>
        <v>3</v>
      </c>
      <c r="F13" t="s">
        <v>213</v>
      </c>
      <c r="G13" s="3">
        <v>1521</v>
      </c>
      <c r="H13" s="2">
        <v>41.444141689373296</v>
      </c>
      <c r="I13">
        <f t="shared" si="1"/>
        <v>3</v>
      </c>
      <c r="K13" t="s">
        <v>211</v>
      </c>
      <c r="L13" s="3">
        <v>1398</v>
      </c>
      <c r="M13" s="2">
        <v>46.553446553446555</v>
      </c>
      <c r="N13">
        <f t="shared" si="2"/>
        <v>3</v>
      </c>
    </row>
    <row r="14" spans="1:14" x14ac:dyDescent="0.25">
      <c r="A14" t="s">
        <v>217</v>
      </c>
      <c r="B14" s="3">
        <v>3258</v>
      </c>
      <c r="C14" s="2">
        <v>58.989679521998916</v>
      </c>
      <c r="D14">
        <f t="shared" si="0"/>
        <v>4</v>
      </c>
      <c r="F14" t="s">
        <v>216</v>
      </c>
      <c r="G14" s="3">
        <v>492</v>
      </c>
      <c r="H14" s="2">
        <v>34.4055944055944</v>
      </c>
      <c r="I14">
        <f t="shared" si="1"/>
        <v>4</v>
      </c>
      <c r="K14" t="s">
        <v>212</v>
      </c>
      <c r="L14" s="3">
        <v>1972</v>
      </c>
      <c r="M14" s="2">
        <v>40.710156895127994</v>
      </c>
      <c r="N14">
        <f t="shared" si="2"/>
        <v>4</v>
      </c>
    </row>
    <row r="15" spans="1:14" x14ac:dyDescent="0.25">
      <c r="A15" t="s">
        <v>216</v>
      </c>
      <c r="B15" s="3">
        <v>454</v>
      </c>
      <c r="C15" s="2">
        <v>57.541191381495558</v>
      </c>
      <c r="D15">
        <f t="shared" si="0"/>
        <v>5</v>
      </c>
      <c r="F15" t="s">
        <v>212</v>
      </c>
      <c r="G15" s="3">
        <v>400</v>
      </c>
      <c r="H15" s="2">
        <v>29.828486204325134</v>
      </c>
      <c r="I15">
        <f t="shared" si="1"/>
        <v>5</v>
      </c>
      <c r="K15" t="s">
        <v>213</v>
      </c>
      <c r="L15" s="3">
        <v>3482</v>
      </c>
      <c r="M15" s="2">
        <v>38.534749889331557</v>
      </c>
      <c r="N15">
        <f t="shared" si="2"/>
        <v>5</v>
      </c>
    </row>
    <row r="16" spans="1:14" x14ac:dyDescent="0.25">
      <c r="A16" t="s">
        <v>220</v>
      </c>
      <c r="B16" s="3">
        <v>590</v>
      </c>
      <c r="C16" s="2">
        <v>56.840077071290942</v>
      </c>
      <c r="D16">
        <f t="shared" si="0"/>
        <v>6</v>
      </c>
      <c r="F16" t="s">
        <v>222</v>
      </c>
      <c r="G16" s="3">
        <v>192</v>
      </c>
      <c r="H16" s="2">
        <v>28.193832599118945</v>
      </c>
      <c r="I16">
        <f t="shared" si="1"/>
        <v>6</v>
      </c>
      <c r="K16" t="s">
        <v>214</v>
      </c>
      <c r="L16" s="3">
        <v>1563</v>
      </c>
      <c r="M16" s="2">
        <v>37.338748208313426</v>
      </c>
      <c r="N16">
        <f t="shared" si="2"/>
        <v>6</v>
      </c>
    </row>
    <row r="17" spans="1:14" x14ac:dyDescent="0.25">
      <c r="A17" t="s">
        <v>237</v>
      </c>
      <c r="B17" s="3">
        <v>383</v>
      </c>
      <c r="C17" s="2">
        <v>56.323529411764703</v>
      </c>
      <c r="D17">
        <f t="shared" si="0"/>
        <v>7</v>
      </c>
      <c r="F17" t="s">
        <v>220</v>
      </c>
      <c r="G17" s="3">
        <v>565</v>
      </c>
      <c r="H17" s="2">
        <v>28.165503489531407</v>
      </c>
      <c r="I17">
        <f t="shared" si="1"/>
        <v>7</v>
      </c>
      <c r="K17" t="s">
        <v>215</v>
      </c>
      <c r="L17" s="3">
        <v>1890</v>
      </c>
      <c r="M17" s="2">
        <v>36.957371920219003</v>
      </c>
      <c r="N17">
        <f t="shared" si="2"/>
        <v>7</v>
      </c>
    </row>
    <row r="18" spans="1:14" x14ac:dyDescent="0.25">
      <c r="A18" t="s">
        <v>212</v>
      </c>
      <c r="B18" s="3">
        <v>1375</v>
      </c>
      <c r="C18" s="2">
        <v>54.412346656113975</v>
      </c>
      <c r="D18">
        <f t="shared" si="0"/>
        <v>8</v>
      </c>
      <c r="F18" t="s">
        <v>228</v>
      </c>
      <c r="G18" s="3">
        <v>351</v>
      </c>
      <c r="H18" s="2">
        <v>27.968127490039841</v>
      </c>
      <c r="I18">
        <f t="shared" si="1"/>
        <v>8</v>
      </c>
      <c r="K18" t="s">
        <v>216</v>
      </c>
      <c r="L18" s="3">
        <v>1086</v>
      </c>
      <c r="M18" s="2">
        <v>36.212070690230078</v>
      </c>
      <c r="N18">
        <f t="shared" si="2"/>
        <v>8</v>
      </c>
    </row>
    <row r="19" spans="1:14" x14ac:dyDescent="0.25">
      <c r="A19" t="s">
        <v>228</v>
      </c>
      <c r="B19" s="3">
        <v>247</v>
      </c>
      <c r="C19" s="2">
        <v>52.777777777777779</v>
      </c>
      <c r="D19">
        <f t="shared" si="0"/>
        <v>9</v>
      </c>
      <c r="F19" t="s">
        <v>221</v>
      </c>
      <c r="G19" s="3">
        <v>407</v>
      </c>
      <c r="H19" s="2">
        <v>26.497395833333332</v>
      </c>
      <c r="I19">
        <f t="shared" si="1"/>
        <v>9</v>
      </c>
      <c r="K19" t="s">
        <v>217</v>
      </c>
      <c r="L19" s="3">
        <v>4923</v>
      </c>
      <c r="M19" s="2">
        <v>36.079149871747894</v>
      </c>
      <c r="N19">
        <f t="shared" si="2"/>
        <v>9</v>
      </c>
    </row>
    <row r="20" spans="1:14" x14ac:dyDescent="0.25">
      <c r="A20" t="s">
        <v>222</v>
      </c>
      <c r="B20" s="3">
        <v>194</v>
      </c>
      <c r="C20" s="2">
        <v>52.432432432432428</v>
      </c>
      <c r="D20">
        <f t="shared" si="0"/>
        <v>10</v>
      </c>
      <c r="F20" t="s">
        <v>219</v>
      </c>
      <c r="G20" s="3">
        <v>575</v>
      </c>
      <c r="H20" s="2">
        <v>24.210526315789473</v>
      </c>
      <c r="I20">
        <f t="shared" si="1"/>
        <v>10</v>
      </c>
      <c r="K20" t="s">
        <v>218</v>
      </c>
      <c r="L20" s="3">
        <v>3303</v>
      </c>
      <c r="M20" s="2">
        <v>35.777729636048527</v>
      </c>
      <c r="N20">
        <f t="shared" si="2"/>
        <v>10</v>
      </c>
    </row>
    <row r="21" spans="1:14" x14ac:dyDescent="0.25">
      <c r="A21" t="s">
        <v>227</v>
      </c>
      <c r="B21" s="3">
        <v>1085</v>
      </c>
      <c r="C21" s="2">
        <v>52.415458937198068</v>
      </c>
      <c r="D21">
        <f t="shared" si="0"/>
        <v>11</v>
      </c>
      <c r="F21" t="s">
        <v>223</v>
      </c>
      <c r="G21" s="3">
        <v>309</v>
      </c>
      <c r="H21" s="2">
        <v>24.159499609069584</v>
      </c>
      <c r="I21">
        <f t="shared" si="1"/>
        <v>11</v>
      </c>
      <c r="K21" t="s">
        <v>219</v>
      </c>
      <c r="L21" s="3">
        <v>2810</v>
      </c>
      <c r="M21" s="2">
        <v>35.168961201501872</v>
      </c>
      <c r="N21">
        <f t="shared" si="2"/>
        <v>11</v>
      </c>
    </row>
    <row r="22" spans="1:14" x14ac:dyDescent="0.25">
      <c r="A22" t="s">
        <v>210</v>
      </c>
      <c r="B22" s="3">
        <v>115</v>
      </c>
      <c r="C22" s="2">
        <v>49.356223175965667</v>
      </c>
      <c r="D22">
        <f t="shared" si="0"/>
        <v>12</v>
      </c>
      <c r="F22" t="s">
        <v>214</v>
      </c>
      <c r="G22" s="3">
        <v>108</v>
      </c>
      <c r="H22" s="2">
        <v>23.52941176470588</v>
      </c>
      <c r="I22">
        <f t="shared" si="1"/>
        <v>12</v>
      </c>
      <c r="K22" t="s">
        <v>220</v>
      </c>
      <c r="L22" s="3">
        <v>1251</v>
      </c>
      <c r="M22" s="2">
        <v>32.367399741267789</v>
      </c>
      <c r="N22">
        <f t="shared" si="2"/>
        <v>12</v>
      </c>
    </row>
    <row r="23" spans="1:14" x14ac:dyDescent="0.25">
      <c r="A23" t="s">
        <v>213</v>
      </c>
      <c r="B23" s="3">
        <v>1663</v>
      </c>
      <c r="C23" s="2">
        <v>49.186631174208813</v>
      </c>
      <c r="D23">
        <f t="shared" si="0"/>
        <v>13</v>
      </c>
      <c r="F23" t="s">
        <v>215</v>
      </c>
      <c r="G23" s="3">
        <v>239</v>
      </c>
      <c r="H23" s="2">
        <v>23.203883495145629</v>
      </c>
      <c r="I23">
        <f t="shared" si="1"/>
        <v>13</v>
      </c>
      <c r="K23" t="s">
        <v>221</v>
      </c>
      <c r="L23" s="3">
        <v>1306</v>
      </c>
      <c r="M23" s="2">
        <v>31.699029126213592</v>
      </c>
      <c r="N23">
        <f t="shared" si="2"/>
        <v>13</v>
      </c>
    </row>
    <row r="24" spans="1:14" x14ac:dyDescent="0.25">
      <c r="A24" t="s">
        <v>219</v>
      </c>
      <c r="B24" s="3">
        <v>1934</v>
      </c>
      <c r="C24" s="2">
        <v>48.459032823853669</v>
      </c>
      <c r="D24">
        <f t="shared" si="0"/>
        <v>14</v>
      </c>
      <c r="F24" t="s">
        <v>217</v>
      </c>
      <c r="G24" s="3">
        <v>1361</v>
      </c>
      <c r="H24" s="2">
        <v>22.889337369660275</v>
      </c>
      <c r="I24">
        <f t="shared" si="1"/>
        <v>14</v>
      </c>
      <c r="K24" t="s">
        <v>222</v>
      </c>
      <c r="L24" s="3">
        <v>495</v>
      </c>
      <c r="M24" s="2">
        <v>31.690140845070424</v>
      </c>
      <c r="N24">
        <f t="shared" si="2"/>
        <v>14</v>
      </c>
    </row>
    <row r="25" spans="1:14" x14ac:dyDescent="0.25">
      <c r="A25" t="s">
        <v>223</v>
      </c>
      <c r="B25" s="3">
        <v>401</v>
      </c>
      <c r="C25" s="2">
        <v>46.358381502890175</v>
      </c>
      <c r="D25">
        <f t="shared" si="0"/>
        <v>15</v>
      </c>
      <c r="F25" t="s">
        <v>239</v>
      </c>
      <c r="G25" s="3">
        <v>130</v>
      </c>
      <c r="H25" s="2">
        <v>22.413793103448278</v>
      </c>
      <c r="I25">
        <f t="shared" si="1"/>
        <v>15</v>
      </c>
      <c r="K25" t="s">
        <v>223</v>
      </c>
      <c r="L25" s="3">
        <v>827</v>
      </c>
      <c r="M25" s="2">
        <v>31.397114654517843</v>
      </c>
      <c r="N25">
        <f t="shared" si="2"/>
        <v>15</v>
      </c>
    </row>
    <row r="26" spans="1:14" x14ac:dyDescent="0.25">
      <c r="A26" t="s">
        <v>218</v>
      </c>
      <c r="B26" s="3">
        <v>2486</v>
      </c>
      <c r="C26" s="2">
        <v>46.328736489004847</v>
      </c>
      <c r="D26">
        <f t="shared" si="0"/>
        <v>16</v>
      </c>
      <c r="F26" t="s">
        <v>229</v>
      </c>
      <c r="G26" s="3">
        <v>826</v>
      </c>
      <c r="H26" s="2">
        <v>22.342439816067081</v>
      </c>
      <c r="I26">
        <f t="shared" si="1"/>
        <v>16</v>
      </c>
      <c r="K26" t="s">
        <v>224</v>
      </c>
      <c r="L26" s="3">
        <v>3051</v>
      </c>
      <c r="M26" s="2">
        <v>30.936929628878524</v>
      </c>
      <c r="N26">
        <f t="shared" si="2"/>
        <v>16</v>
      </c>
    </row>
    <row r="27" spans="1:14" x14ac:dyDescent="0.25">
      <c r="A27" t="s">
        <v>221</v>
      </c>
      <c r="B27" s="3">
        <v>614</v>
      </c>
      <c r="C27" s="2">
        <v>46.269781461944234</v>
      </c>
      <c r="D27">
        <f t="shared" si="0"/>
        <v>17</v>
      </c>
      <c r="F27" t="s">
        <v>230</v>
      </c>
      <c r="G27" s="3">
        <v>1207</v>
      </c>
      <c r="H27" s="2">
        <v>22.289935364727608</v>
      </c>
      <c r="I27">
        <f t="shared" si="1"/>
        <v>17</v>
      </c>
      <c r="K27" t="s">
        <v>225</v>
      </c>
      <c r="L27" s="3">
        <v>3749</v>
      </c>
      <c r="M27" s="2">
        <v>30.339079064497852</v>
      </c>
      <c r="N27">
        <f t="shared" si="2"/>
        <v>17</v>
      </c>
    </row>
    <row r="28" spans="1:14" x14ac:dyDescent="0.25">
      <c r="A28" t="s">
        <v>215</v>
      </c>
      <c r="B28" s="3">
        <v>1632</v>
      </c>
      <c r="C28" s="2">
        <v>45.791245791245792</v>
      </c>
      <c r="D28">
        <f t="shared" si="0"/>
        <v>18</v>
      </c>
      <c r="F28" t="s">
        <v>232</v>
      </c>
      <c r="G28" s="3">
        <v>1017</v>
      </c>
      <c r="H28" s="2">
        <v>21.542046176657486</v>
      </c>
      <c r="I28">
        <f t="shared" si="1"/>
        <v>18</v>
      </c>
      <c r="K28" t="s">
        <v>226</v>
      </c>
      <c r="L28" s="3">
        <v>1615</v>
      </c>
      <c r="M28" s="2">
        <v>29.262547562964304</v>
      </c>
      <c r="N28">
        <f t="shared" si="2"/>
        <v>18</v>
      </c>
    </row>
    <row r="29" spans="1:14" x14ac:dyDescent="0.25">
      <c r="A29" t="s">
        <v>225</v>
      </c>
      <c r="B29" s="3">
        <v>2489</v>
      </c>
      <c r="C29" s="2">
        <v>44.846846846846852</v>
      </c>
      <c r="D29">
        <f t="shared" si="0"/>
        <v>19</v>
      </c>
      <c r="F29" t="s">
        <v>225</v>
      </c>
      <c r="G29" s="3">
        <v>1009</v>
      </c>
      <c r="H29" s="2">
        <v>21.233164983164983</v>
      </c>
      <c r="I29">
        <f t="shared" si="1"/>
        <v>19</v>
      </c>
      <c r="K29" t="s">
        <v>227</v>
      </c>
      <c r="L29" s="3">
        <v>1812</v>
      </c>
      <c r="M29" s="2">
        <v>28.83054892601432</v>
      </c>
      <c r="N29">
        <f t="shared" si="2"/>
        <v>19</v>
      </c>
    </row>
    <row r="30" spans="1:14" x14ac:dyDescent="0.25">
      <c r="A30" t="s">
        <v>232</v>
      </c>
      <c r="B30" s="3">
        <v>1311</v>
      </c>
      <c r="C30" s="2">
        <v>44.501018329938901</v>
      </c>
      <c r="D30">
        <f t="shared" si="0"/>
        <v>20</v>
      </c>
      <c r="F30" t="s">
        <v>218</v>
      </c>
      <c r="G30" s="3">
        <v>543</v>
      </c>
      <c r="H30" s="2">
        <v>21.136629038536395</v>
      </c>
      <c r="I30">
        <f t="shared" si="1"/>
        <v>20</v>
      </c>
      <c r="K30" t="s">
        <v>228</v>
      </c>
      <c r="L30" s="3">
        <v>692</v>
      </c>
      <c r="M30" s="2">
        <v>28.773388773388774</v>
      </c>
      <c r="N30">
        <f t="shared" si="2"/>
        <v>20</v>
      </c>
    </row>
    <row r="31" spans="1:14" x14ac:dyDescent="0.25">
      <c r="A31" t="s">
        <v>224</v>
      </c>
      <c r="B31" s="3">
        <v>2402</v>
      </c>
      <c r="C31" s="2">
        <v>44.170650974623022</v>
      </c>
      <c r="D31">
        <f t="shared" si="0"/>
        <v>21</v>
      </c>
      <c r="F31" t="s">
        <v>238</v>
      </c>
      <c r="G31" s="3">
        <v>252</v>
      </c>
      <c r="H31" s="2">
        <v>20.860927152317881</v>
      </c>
      <c r="I31">
        <f t="shared" si="1"/>
        <v>21</v>
      </c>
      <c r="K31" t="s">
        <v>229</v>
      </c>
      <c r="L31" s="3">
        <v>2581</v>
      </c>
      <c r="M31" s="2">
        <v>27.663451232583064</v>
      </c>
      <c r="N31">
        <f t="shared" si="2"/>
        <v>21</v>
      </c>
    </row>
    <row r="32" spans="1:14" x14ac:dyDescent="0.25">
      <c r="A32" t="s">
        <v>240</v>
      </c>
      <c r="B32" s="3">
        <v>753</v>
      </c>
      <c r="C32" s="2">
        <v>43.626882966396288</v>
      </c>
      <c r="D32">
        <f t="shared" si="0"/>
        <v>22</v>
      </c>
      <c r="F32" t="s">
        <v>243</v>
      </c>
      <c r="G32" s="3">
        <v>148</v>
      </c>
      <c r="H32" s="2">
        <v>20.470262793914245</v>
      </c>
      <c r="I32">
        <f t="shared" si="1"/>
        <v>22</v>
      </c>
      <c r="K32" t="s">
        <v>230</v>
      </c>
      <c r="L32" s="3">
        <v>3120</v>
      </c>
      <c r="M32" s="2">
        <v>26.559972759002299</v>
      </c>
      <c r="N32">
        <f t="shared" si="2"/>
        <v>22</v>
      </c>
    </row>
    <row r="33" spans="1:14" x14ac:dyDescent="0.25">
      <c r="A33" t="s">
        <v>245</v>
      </c>
      <c r="B33" s="3">
        <v>187</v>
      </c>
      <c r="C33" s="2">
        <v>43.087557603686641</v>
      </c>
      <c r="D33">
        <f t="shared" si="0"/>
        <v>23</v>
      </c>
      <c r="F33" t="s">
        <v>235</v>
      </c>
      <c r="G33" s="3">
        <v>968</v>
      </c>
      <c r="H33" s="2">
        <v>20.053863683447275</v>
      </c>
      <c r="I33">
        <f t="shared" si="1"/>
        <v>23</v>
      </c>
      <c r="K33" t="s">
        <v>231</v>
      </c>
      <c r="L33" s="3">
        <v>2381</v>
      </c>
      <c r="M33" s="2">
        <v>26.499721758486366</v>
      </c>
      <c r="N33">
        <f t="shared" si="2"/>
        <v>23</v>
      </c>
    </row>
    <row r="34" spans="1:14" x14ac:dyDescent="0.25">
      <c r="A34" t="s">
        <v>231</v>
      </c>
      <c r="B34" s="3">
        <v>1609</v>
      </c>
      <c r="C34" s="2">
        <v>42.952482648158039</v>
      </c>
      <c r="D34">
        <f t="shared" si="0"/>
        <v>24</v>
      </c>
      <c r="F34" t="s">
        <v>227</v>
      </c>
      <c r="G34" s="3">
        <v>511</v>
      </c>
      <c r="H34" s="2">
        <v>19.94535519125683</v>
      </c>
      <c r="I34">
        <f t="shared" si="1"/>
        <v>24</v>
      </c>
      <c r="K34" t="s">
        <v>232</v>
      </c>
      <c r="L34" s="3">
        <v>2605</v>
      </c>
      <c r="M34" s="2">
        <v>26.460132046724226</v>
      </c>
      <c r="N34">
        <f t="shared" si="2"/>
        <v>24</v>
      </c>
    </row>
    <row r="35" spans="1:14" x14ac:dyDescent="0.25">
      <c r="A35" t="s">
        <v>226</v>
      </c>
      <c r="B35" s="3">
        <v>1096</v>
      </c>
      <c r="C35" s="2">
        <v>41.327300150829558</v>
      </c>
      <c r="D35">
        <f t="shared" si="0"/>
        <v>25</v>
      </c>
      <c r="F35" t="s">
        <v>241</v>
      </c>
      <c r="G35" s="3">
        <v>1076</v>
      </c>
      <c r="H35" s="2">
        <v>19.617137648131266</v>
      </c>
      <c r="I35">
        <f t="shared" si="1"/>
        <v>25</v>
      </c>
      <c r="K35" t="s">
        <v>233</v>
      </c>
      <c r="L35" s="3">
        <v>1966</v>
      </c>
      <c r="M35" s="2">
        <v>25.861615364377794</v>
      </c>
      <c r="N35">
        <f t="shared" si="2"/>
        <v>25</v>
      </c>
    </row>
    <row r="36" spans="1:14" x14ac:dyDescent="0.25">
      <c r="A36" t="s">
        <v>233</v>
      </c>
      <c r="B36" s="3">
        <v>1249</v>
      </c>
      <c r="C36" s="2">
        <v>41.261975553353153</v>
      </c>
      <c r="D36">
        <f t="shared" si="0"/>
        <v>26</v>
      </c>
      <c r="F36" t="s">
        <v>236</v>
      </c>
      <c r="G36" s="3">
        <v>744</v>
      </c>
      <c r="H36" s="2">
        <v>19.380046887210213</v>
      </c>
      <c r="I36">
        <f t="shared" si="1"/>
        <v>26</v>
      </c>
      <c r="K36" t="s">
        <v>234</v>
      </c>
      <c r="L36" s="3">
        <v>2821</v>
      </c>
      <c r="M36" s="2">
        <v>24.88532110091743</v>
      </c>
      <c r="N36">
        <f t="shared" si="2"/>
        <v>26</v>
      </c>
    </row>
    <row r="37" spans="1:14" x14ac:dyDescent="0.25">
      <c r="A37" t="s">
        <v>247</v>
      </c>
      <c r="B37" s="3">
        <v>167</v>
      </c>
      <c r="C37" s="2">
        <v>41.133004926108377</v>
      </c>
      <c r="D37">
        <f t="shared" si="0"/>
        <v>27</v>
      </c>
      <c r="F37" t="s">
        <v>226</v>
      </c>
      <c r="G37" s="3">
        <v>375</v>
      </c>
      <c r="H37" s="2">
        <v>19.064565327910525</v>
      </c>
      <c r="I37">
        <f t="shared" si="1"/>
        <v>27</v>
      </c>
      <c r="K37" t="s">
        <v>235</v>
      </c>
      <c r="L37" s="3">
        <v>2510</v>
      </c>
      <c r="M37" s="2">
        <v>24.49975597852611</v>
      </c>
      <c r="N37">
        <f t="shared" si="2"/>
        <v>27</v>
      </c>
    </row>
    <row r="38" spans="1:14" x14ac:dyDescent="0.25">
      <c r="A38" t="s">
        <v>229</v>
      </c>
      <c r="B38" s="3">
        <v>1417</v>
      </c>
      <c r="C38" s="2">
        <v>40.659971305595413</v>
      </c>
      <c r="D38">
        <f t="shared" si="0"/>
        <v>28</v>
      </c>
      <c r="F38" t="s">
        <v>237</v>
      </c>
      <c r="G38" s="3">
        <v>551</v>
      </c>
      <c r="H38" s="2">
        <v>18.696979979640314</v>
      </c>
      <c r="I38">
        <f t="shared" si="1"/>
        <v>28</v>
      </c>
      <c r="K38" t="s">
        <v>236</v>
      </c>
      <c r="L38" s="3">
        <v>2371</v>
      </c>
      <c r="M38" s="2">
        <v>24.357920690363674</v>
      </c>
      <c r="N38">
        <f t="shared" si="2"/>
        <v>28</v>
      </c>
    </row>
    <row r="39" spans="1:14" x14ac:dyDescent="0.25">
      <c r="A39" t="s">
        <v>214</v>
      </c>
      <c r="B39" s="3">
        <v>1435</v>
      </c>
      <c r="C39" s="2">
        <v>39.938769830225439</v>
      </c>
      <c r="D39">
        <f t="shared" si="0"/>
        <v>29</v>
      </c>
      <c r="F39" t="s">
        <v>231</v>
      </c>
      <c r="G39" s="3">
        <v>634</v>
      </c>
      <c r="H39" s="2">
        <v>18.494749124854142</v>
      </c>
      <c r="I39">
        <f t="shared" si="1"/>
        <v>29</v>
      </c>
      <c r="K39" t="s">
        <v>237</v>
      </c>
      <c r="L39" s="3">
        <v>999</v>
      </c>
      <c r="M39" s="2">
        <v>24.107142857142858</v>
      </c>
      <c r="N39">
        <f t="shared" si="2"/>
        <v>29</v>
      </c>
    </row>
    <row r="40" spans="1:14" x14ac:dyDescent="0.25">
      <c r="A40" t="s">
        <v>230</v>
      </c>
      <c r="B40" s="3">
        <v>1623</v>
      </c>
      <c r="C40" s="2">
        <v>39.326387206203052</v>
      </c>
      <c r="D40">
        <f t="shared" si="0"/>
        <v>30</v>
      </c>
      <c r="F40" t="s">
        <v>224</v>
      </c>
      <c r="G40" s="3">
        <v>542</v>
      </c>
      <c r="H40" s="2">
        <v>18.397827562797012</v>
      </c>
      <c r="I40">
        <f t="shared" si="1"/>
        <v>30</v>
      </c>
      <c r="K40" t="s">
        <v>238</v>
      </c>
      <c r="L40" s="3">
        <v>413</v>
      </c>
      <c r="M40" s="2">
        <v>23.098434004474271</v>
      </c>
      <c r="N40">
        <f t="shared" si="2"/>
        <v>30</v>
      </c>
    </row>
    <row r="41" spans="1:14" x14ac:dyDescent="0.25">
      <c r="A41" t="s">
        <v>235</v>
      </c>
      <c r="B41" s="3">
        <v>1243</v>
      </c>
      <c r="C41" s="2">
        <v>37.193297426690606</v>
      </c>
      <c r="D41">
        <f t="shared" si="0"/>
        <v>31</v>
      </c>
      <c r="F41" t="s">
        <v>233</v>
      </c>
      <c r="G41" s="3">
        <v>642</v>
      </c>
      <c r="H41" s="2">
        <v>17.759336099585063</v>
      </c>
      <c r="I41">
        <f t="shared" si="1"/>
        <v>31</v>
      </c>
      <c r="K41" t="s">
        <v>239</v>
      </c>
      <c r="L41" s="3">
        <v>254</v>
      </c>
      <c r="M41" s="2">
        <v>22.241681260945708</v>
      </c>
      <c r="N41">
        <f t="shared" si="2"/>
        <v>31</v>
      </c>
    </row>
    <row r="42" spans="1:14" x14ac:dyDescent="0.25">
      <c r="A42" t="s">
        <v>244</v>
      </c>
      <c r="B42" s="3">
        <v>943</v>
      </c>
      <c r="C42" s="2">
        <v>37.184542586750794</v>
      </c>
      <c r="D42">
        <f t="shared" si="0"/>
        <v>32</v>
      </c>
      <c r="F42" t="s">
        <v>245</v>
      </c>
      <c r="G42" s="3">
        <v>408</v>
      </c>
      <c r="H42" s="2">
        <v>17.677642980935875</v>
      </c>
      <c r="I42">
        <f t="shared" si="1"/>
        <v>32</v>
      </c>
      <c r="K42" t="s">
        <v>240</v>
      </c>
      <c r="L42" s="3">
        <v>1722</v>
      </c>
      <c r="M42" s="2">
        <v>22.05712821826566</v>
      </c>
      <c r="N42">
        <f t="shared" si="2"/>
        <v>32</v>
      </c>
    </row>
    <row r="43" spans="1:14" x14ac:dyDescent="0.25">
      <c r="A43" t="s">
        <v>234</v>
      </c>
      <c r="B43" s="3">
        <v>1790</v>
      </c>
      <c r="C43" s="2">
        <v>37.060041407867494</v>
      </c>
      <c r="D43">
        <f t="shared" si="0"/>
        <v>33</v>
      </c>
      <c r="F43" t="s">
        <v>247</v>
      </c>
      <c r="G43" s="3">
        <v>528</v>
      </c>
      <c r="H43" s="2">
        <v>17.294464461185719</v>
      </c>
      <c r="I43">
        <f t="shared" si="1"/>
        <v>33</v>
      </c>
      <c r="K43" t="s">
        <v>241</v>
      </c>
      <c r="L43" s="3">
        <v>1965</v>
      </c>
      <c r="M43" s="2">
        <v>21.768029245596544</v>
      </c>
      <c r="N43">
        <f t="shared" si="2"/>
        <v>33</v>
      </c>
    </row>
    <row r="44" spans="1:14" x14ac:dyDescent="0.25">
      <c r="A44" t="s">
        <v>248</v>
      </c>
      <c r="B44" s="3">
        <v>315</v>
      </c>
      <c r="C44" s="2">
        <v>36.799065420560751</v>
      </c>
      <c r="D44">
        <f t="shared" si="0"/>
        <v>34</v>
      </c>
      <c r="F44" t="s">
        <v>240</v>
      </c>
      <c r="G44" s="3">
        <v>770</v>
      </c>
      <c r="H44" s="2">
        <v>17.218246869409658</v>
      </c>
      <c r="I44">
        <f t="shared" si="1"/>
        <v>34</v>
      </c>
      <c r="K44" t="s">
        <v>242</v>
      </c>
      <c r="L44" s="3">
        <v>2051</v>
      </c>
      <c r="M44" s="2">
        <v>20.448654037886342</v>
      </c>
      <c r="N44">
        <f t="shared" si="2"/>
        <v>34</v>
      </c>
    </row>
    <row r="45" spans="1:14" x14ac:dyDescent="0.25">
      <c r="A45" t="s">
        <v>236</v>
      </c>
      <c r="B45" s="3">
        <v>1329</v>
      </c>
      <c r="C45" s="2">
        <v>35.735412745361657</v>
      </c>
      <c r="D45">
        <f t="shared" si="0"/>
        <v>35</v>
      </c>
      <c r="F45" t="s">
        <v>242</v>
      </c>
      <c r="G45" s="3">
        <v>926</v>
      </c>
      <c r="H45" s="2">
        <v>16.937991585878908</v>
      </c>
      <c r="I45">
        <f t="shared" si="1"/>
        <v>35</v>
      </c>
      <c r="K45" t="s">
        <v>243</v>
      </c>
      <c r="L45" s="3">
        <v>262</v>
      </c>
      <c r="M45" s="2">
        <v>19.848484848484848</v>
      </c>
      <c r="N45">
        <f t="shared" si="2"/>
        <v>35</v>
      </c>
    </row>
    <row r="46" spans="1:14" x14ac:dyDescent="0.25">
      <c r="A46" t="s">
        <v>249</v>
      </c>
      <c r="B46" s="3">
        <v>301</v>
      </c>
      <c r="C46" s="2">
        <v>34.717416378316038</v>
      </c>
      <c r="D46">
        <f t="shared" si="0"/>
        <v>36</v>
      </c>
      <c r="F46" t="s">
        <v>234</v>
      </c>
      <c r="G46" s="3">
        <v>887</v>
      </c>
      <c r="H46" s="2">
        <v>16.917795155445354</v>
      </c>
      <c r="I46">
        <f t="shared" si="1"/>
        <v>36</v>
      </c>
      <c r="K46" t="s">
        <v>244</v>
      </c>
      <c r="L46" s="3">
        <v>2247</v>
      </c>
      <c r="M46" s="2">
        <v>19.783412572636028</v>
      </c>
      <c r="N46">
        <f t="shared" si="2"/>
        <v>36</v>
      </c>
    </row>
    <row r="47" spans="1:14" x14ac:dyDescent="0.25">
      <c r="A47" t="s">
        <v>250</v>
      </c>
      <c r="B47" s="3">
        <v>269</v>
      </c>
      <c r="C47" s="2">
        <v>32.725060827250608</v>
      </c>
      <c r="D47">
        <f t="shared" si="0"/>
        <v>37</v>
      </c>
      <c r="F47" t="s">
        <v>246</v>
      </c>
      <c r="G47" s="3">
        <v>510</v>
      </c>
      <c r="H47" s="2">
        <v>16.688481675392669</v>
      </c>
      <c r="I47">
        <f t="shared" si="1"/>
        <v>37</v>
      </c>
      <c r="K47" t="s">
        <v>245</v>
      </c>
      <c r="L47" s="3">
        <v>672</v>
      </c>
      <c r="M47" s="2">
        <v>19.031435853865762</v>
      </c>
      <c r="N47">
        <f t="shared" si="2"/>
        <v>37</v>
      </c>
    </row>
    <row r="48" spans="1:14" x14ac:dyDescent="0.25">
      <c r="A48" t="s">
        <v>242</v>
      </c>
      <c r="B48" s="3">
        <v>844</v>
      </c>
      <c r="C48" s="2">
        <v>30.668604651162788</v>
      </c>
      <c r="D48">
        <f t="shared" si="0"/>
        <v>38</v>
      </c>
      <c r="F48" t="s">
        <v>248</v>
      </c>
      <c r="G48" s="3">
        <v>1098</v>
      </c>
      <c r="H48" s="2">
        <v>15.283964365256125</v>
      </c>
      <c r="I48">
        <f t="shared" si="1"/>
        <v>38</v>
      </c>
      <c r="K48" t="s">
        <v>246</v>
      </c>
      <c r="L48" s="3">
        <v>870</v>
      </c>
      <c r="M48" s="2">
        <v>18.346689160691692</v>
      </c>
      <c r="N48">
        <f t="shared" si="2"/>
        <v>38</v>
      </c>
    </row>
    <row r="49" spans="1:14" x14ac:dyDescent="0.25">
      <c r="A49" t="s">
        <v>246</v>
      </c>
      <c r="B49" s="3">
        <v>309</v>
      </c>
      <c r="C49" s="2">
        <v>29.654510556621883</v>
      </c>
      <c r="D49">
        <f t="shared" si="0"/>
        <v>39</v>
      </c>
      <c r="F49" t="s">
        <v>244</v>
      </c>
      <c r="G49" s="3">
        <v>980</v>
      </c>
      <c r="H49" s="2">
        <v>13.930348258706468</v>
      </c>
      <c r="I49">
        <f t="shared" si="1"/>
        <v>39</v>
      </c>
      <c r="K49" t="s">
        <v>247</v>
      </c>
      <c r="L49" s="3">
        <v>743</v>
      </c>
      <c r="M49" s="2">
        <v>18.264503441494593</v>
      </c>
      <c r="N49">
        <f t="shared" si="2"/>
        <v>39</v>
      </c>
    </row>
    <row r="50" spans="1:14" x14ac:dyDescent="0.25">
      <c r="A50" t="s">
        <v>241</v>
      </c>
      <c r="B50" s="3">
        <v>631</v>
      </c>
      <c r="C50" s="2">
        <v>28.812785388127853</v>
      </c>
      <c r="D50">
        <f t="shared" si="0"/>
        <v>40</v>
      </c>
      <c r="F50" t="s">
        <v>251</v>
      </c>
      <c r="G50" s="3">
        <v>351</v>
      </c>
      <c r="H50" s="2">
        <v>13.250283125707815</v>
      </c>
      <c r="I50">
        <f t="shared" si="1"/>
        <v>40</v>
      </c>
      <c r="K50" t="s">
        <v>248</v>
      </c>
      <c r="L50" s="3">
        <v>1595</v>
      </c>
      <c r="M50" s="2">
        <v>16.320474777448073</v>
      </c>
      <c r="N50">
        <f t="shared" si="2"/>
        <v>40</v>
      </c>
    </row>
    <row r="51" spans="1:14" x14ac:dyDescent="0.25">
      <c r="A51" t="s">
        <v>251</v>
      </c>
      <c r="B51" s="3">
        <v>121</v>
      </c>
      <c r="C51" s="2">
        <v>25.635593220338983</v>
      </c>
      <c r="D51">
        <f t="shared" si="0"/>
        <v>41</v>
      </c>
      <c r="F51" t="s">
        <v>249</v>
      </c>
      <c r="G51" s="3">
        <v>559</v>
      </c>
      <c r="H51" s="2">
        <v>13.156036714521063</v>
      </c>
      <c r="I51">
        <f t="shared" si="1"/>
        <v>41</v>
      </c>
      <c r="K51" t="s">
        <v>249</v>
      </c>
      <c r="L51" s="3">
        <v>955</v>
      </c>
      <c r="M51" s="2">
        <v>16.036943744752307</v>
      </c>
      <c r="N51">
        <f t="shared" si="2"/>
        <v>41</v>
      </c>
    </row>
    <row r="52" spans="1:14" x14ac:dyDescent="0.25">
      <c r="A52" t="s">
        <v>239</v>
      </c>
      <c r="B52" s="3">
        <v>35</v>
      </c>
      <c r="C52" s="2">
        <v>21.875</v>
      </c>
      <c r="D52">
        <f t="shared" si="0"/>
        <v>42</v>
      </c>
      <c r="F52" t="s">
        <v>250</v>
      </c>
      <c r="G52" s="3">
        <v>421</v>
      </c>
      <c r="H52" s="2">
        <v>12.894333843797856</v>
      </c>
      <c r="I52">
        <f t="shared" si="1"/>
        <v>42</v>
      </c>
      <c r="K52" t="s">
        <v>250</v>
      </c>
      <c r="L52" s="3">
        <v>767</v>
      </c>
      <c r="M52" s="2">
        <v>15.701125895598771</v>
      </c>
      <c r="N52">
        <f t="shared" si="2"/>
        <v>42</v>
      </c>
    </row>
    <row r="53" spans="1:14" x14ac:dyDescent="0.25">
      <c r="A53" t="s">
        <v>243</v>
      </c>
      <c r="B53" s="3">
        <v>26</v>
      </c>
      <c r="C53" s="2">
        <v>14.689265536723164</v>
      </c>
      <c r="D53">
        <f t="shared" si="0"/>
        <v>43</v>
      </c>
      <c r="F53" t="s">
        <v>252</v>
      </c>
      <c r="G53" s="3">
        <v>0</v>
      </c>
      <c r="H53" s="2">
        <v>0</v>
      </c>
      <c r="I53">
        <f t="shared" si="1"/>
        <v>43</v>
      </c>
      <c r="K53" t="s">
        <v>251</v>
      </c>
      <c r="L53" s="3">
        <v>498</v>
      </c>
      <c r="M53" s="2">
        <v>13.276459610770461</v>
      </c>
      <c r="N53">
        <f t="shared" si="2"/>
        <v>43</v>
      </c>
    </row>
    <row r="54" spans="1:14" x14ac:dyDescent="0.25">
      <c r="A54" t="s">
        <v>252</v>
      </c>
      <c r="B54" s="3">
        <v>0</v>
      </c>
      <c r="C54" s="2">
        <v>0</v>
      </c>
      <c r="D54">
        <f t="shared" si="0"/>
        <v>44</v>
      </c>
      <c r="F54" t="s">
        <v>210</v>
      </c>
      <c r="G54" s="3">
        <v>0</v>
      </c>
      <c r="H54" s="2">
        <v>0</v>
      </c>
      <c r="I54">
        <f t="shared" si="1"/>
        <v>43</v>
      </c>
      <c r="K54" t="s">
        <v>252</v>
      </c>
      <c r="L54" s="3">
        <v>0</v>
      </c>
      <c r="M54" s="2">
        <v>0</v>
      </c>
      <c r="N54">
        <f t="shared" si="2"/>
        <v>44</v>
      </c>
    </row>
  </sheetData>
  <sortState ref="K9:N52">
    <sortCondition descending="1" ref="M9:M52"/>
  </sortState>
  <mergeCells count="7">
    <mergeCell ref="A4:M5"/>
    <mergeCell ref="B7:D7"/>
    <mergeCell ref="A7:A8"/>
    <mergeCell ref="F7:F8"/>
    <mergeCell ref="G7:I7"/>
    <mergeCell ref="L7:N7"/>
    <mergeCell ref="K7:K8"/>
  </mergeCells>
  <pageMargins left="0.5" right="0.5" top="0.5" bottom="0.5" header="0.3" footer="0.3"/>
  <pageSetup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ACSDT5Y2019.B25106_Tenure X Inc</vt:lpstr>
      <vt:lpstr>Ranking</vt:lpstr>
      <vt:lpstr>Ranking!Print_Titles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Drozd</dc:creator>
  <cp:lastModifiedBy>David Drozd</cp:lastModifiedBy>
  <cp:lastPrinted>2021-01-26T17:51:09Z</cp:lastPrinted>
  <dcterms:created xsi:type="dcterms:W3CDTF">2021-01-24T03:36:05Z</dcterms:created>
  <dcterms:modified xsi:type="dcterms:W3CDTF">2021-01-26T17:57:42Z</dcterms:modified>
</cp:coreProperties>
</file>