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9Data\2015-2019 5-Year\NE County Data\"/>
    </mc:Choice>
  </mc:AlternateContent>
  <bookViews>
    <workbookView xWindow="0" yWindow="0" windowWidth="23040" windowHeight="9228" activeTab="1"/>
  </bookViews>
  <sheets>
    <sheet name="ACSDT5Y2019.B25116Tenure X Size" sheetId="1" r:id="rId1"/>
    <sheet name="Ranking" sheetId="2" r:id="rId2"/>
  </sheets>
  <definedNames>
    <definedName name="_xlnm.Print_Titles" localSheetId="1">Ranking!$5:$6</definedName>
  </definedNames>
  <calcPr calcId="162913"/>
</workbook>
</file>

<file path=xl/calcChain.xml><?xml version="1.0" encoding="utf-8"?>
<calcChain xmlns="http://schemas.openxmlformats.org/spreadsheetml/2006/main">
  <c r="I104" i="1" l="1"/>
  <c r="J104" i="1"/>
  <c r="K104" i="1"/>
  <c r="L104" i="1"/>
  <c r="C104" i="1" s="1"/>
  <c r="D104" i="1" s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I106" i="1"/>
  <c r="J106" i="1"/>
  <c r="K106" i="1"/>
  <c r="L106" i="1"/>
  <c r="C106" i="1" s="1"/>
  <c r="D106" i="1" s="1"/>
  <c r="E106" i="1" s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I108" i="1"/>
  <c r="J108" i="1"/>
  <c r="K108" i="1"/>
  <c r="L108" i="1"/>
  <c r="C108" i="1" s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I109" i="1"/>
  <c r="J109" i="1"/>
  <c r="K109" i="1"/>
  <c r="L109" i="1"/>
  <c r="C109" i="1" s="1"/>
  <c r="D109" i="1" s="1"/>
  <c r="E109" i="1" s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I110" i="1"/>
  <c r="J110" i="1"/>
  <c r="K110" i="1"/>
  <c r="L110" i="1"/>
  <c r="C110" i="1" s="1"/>
  <c r="D110" i="1" s="1"/>
  <c r="E110" i="1" s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H111" i="1"/>
  <c r="H110" i="1"/>
  <c r="H109" i="1"/>
  <c r="H108" i="1"/>
  <c r="H107" i="1"/>
  <c r="H106" i="1"/>
  <c r="H105" i="1"/>
  <c r="H104" i="1"/>
  <c r="E90" i="1"/>
  <c r="C10" i="1"/>
  <c r="D10" i="1" s="1"/>
  <c r="E10" i="1" s="1"/>
  <c r="C11" i="1"/>
  <c r="C12" i="1"/>
  <c r="C13" i="1"/>
  <c r="C14" i="1"/>
  <c r="D14" i="1" s="1"/>
  <c r="E14" i="1" s="1"/>
  <c r="C15" i="1"/>
  <c r="C16" i="1"/>
  <c r="C17" i="1"/>
  <c r="C18" i="1"/>
  <c r="D18" i="1" s="1"/>
  <c r="E18" i="1" s="1"/>
  <c r="C19" i="1"/>
  <c r="C20" i="1"/>
  <c r="C21" i="1"/>
  <c r="C22" i="1"/>
  <c r="D22" i="1" s="1"/>
  <c r="E22" i="1" s="1"/>
  <c r="C23" i="1"/>
  <c r="C24" i="1"/>
  <c r="C25" i="1"/>
  <c r="C26" i="1"/>
  <c r="D26" i="1" s="1"/>
  <c r="C27" i="1"/>
  <c r="C28" i="1"/>
  <c r="C29" i="1"/>
  <c r="C30" i="1"/>
  <c r="D30" i="1" s="1"/>
  <c r="C31" i="1"/>
  <c r="C32" i="1"/>
  <c r="C33" i="1"/>
  <c r="C34" i="1"/>
  <c r="D34" i="1" s="1"/>
  <c r="C35" i="1"/>
  <c r="C36" i="1"/>
  <c r="C37" i="1"/>
  <c r="C38" i="1"/>
  <c r="D38" i="1" s="1"/>
  <c r="C39" i="1"/>
  <c r="C40" i="1"/>
  <c r="C41" i="1"/>
  <c r="C42" i="1"/>
  <c r="D42" i="1" s="1"/>
  <c r="C43" i="1"/>
  <c r="C44" i="1"/>
  <c r="C45" i="1"/>
  <c r="C46" i="1"/>
  <c r="D46" i="1" s="1"/>
  <c r="C47" i="1"/>
  <c r="C48" i="1"/>
  <c r="C49" i="1"/>
  <c r="C50" i="1"/>
  <c r="D50" i="1" s="1"/>
  <c r="C51" i="1"/>
  <c r="C52" i="1"/>
  <c r="C53" i="1"/>
  <c r="C54" i="1"/>
  <c r="D54" i="1" s="1"/>
  <c r="C55" i="1"/>
  <c r="C56" i="1"/>
  <c r="C57" i="1"/>
  <c r="C58" i="1"/>
  <c r="D58" i="1" s="1"/>
  <c r="C59" i="1"/>
  <c r="C60" i="1"/>
  <c r="C61" i="1"/>
  <c r="C62" i="1"/>
  <c r="D62" i="1" s="1"/>
  <c r="C63" i="1"/>
  <c r="C64" i="1"/>
  <c r="C65" i="1"/>
  <c r="C66" i="1"/>
  <c r="D66" i="1" s="1"/>
  <c r="C67" i="1"/>
  <c r="C68" i="1"/>
  <c r="C69" i="1"/>
  <c r="C70" i="1"/>
  <c r="D70" i="1" s="1"/>
  <c r="C71" i="1"/>
  <c r="C72" i="1"/>
  <c r="C73" i="1"/>
  <c r="C74" i="1"/>
  <c r="D74" i="1" s="1"/>
  <c r="C75" i="1"/>
  <c r="C76" i="1"/>
  <c r="C77" i="1"/>
  <c r="D77" i="1"/>
  <c r="C78" i="1"/>
  <c r="E78" i="1" s="1"/>
  <c r="D78" i="1"/>
  <c r="C79" i="1"/>
  <c r="D79" i="1"/>
  <c r="C80" i="1"/>
  <c r="D80" i="1"/>
  <c r="C81" i="1"/>
  <c r="D81" i="1"/>
  <c r="C82" i="1"/>
  <c r="D82" i="1"/>
  <c r="E82" i="1" s="1"/>
  <c r="C83" i="1"/>
  <c r="D83" i="1"/>
  <c r="C84" i="1"/>
  <c r="D84" i="1"/>
  <c r="C85" i="1"/>
  <c r="D85" i="1"/>
  <c r="C86" i="1"/>
  <c r="E86" i="1" s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E94" i="1" s="1"/>
  <c r="D94" i="1"/>
  <c r="C95" i="1"/>
  <c r="D95" i="1"/>
  <c r="C96" i="1"/>
  <c r="D96" i="1"/>
  <c r="C97" i="1"/>
  <c r="D97" i="1"/>
  <c r="C98" i="1"/>
  <c r="D98" i="1"/>
  <c r="E98" i="1" s="1"/>
  <c r="C99" i="1"/>
  <c r="D99" i="1"/>
  <c r="C100" i="1"/>
  <c r="D100" i="1"/>
  <c r="C101" i="1"/>
  <c r="D101" i="1"/>
  <c r="C102" i="1"/>
  <c r="E102" i="1" s="1"/>
  <c r="D102" i="1"/>
  <c r="C9" i="1"/>
  <c r="D9" i="1" s="1"/>
  <c r="E101" i="1" l="1"/>
  <c r="E99" i="1"/>
  <c r="E97" i="1"/>
  <c r="E95" i="1"/>
  <c r="E93" i="1"/>
  <c r="E91" i="1"/>
  <c r="E89" i="1"/>
  <c r="E87" i="1"/>
  <c r="E85" i="1"/>
  <c r="E83" i="1"/>
  <c r="E81" i="1"/>
  <c r="E79" i="1"/>
  <c r="E77" i="1"/>
  <c r="D73" i="1"/>
  <c r="E73" i="1"/>
  <c r="D69" i="1"/>
  <c r="E69" i="1"/>
  <c r="D65" i="1"/>
  <c r="E65" i="1"/>
  <c r="D61" i="1"/>
  <c r="E61" i="1"/>
  <c r="D57" i="1"/>
  <c r="E57" i="1"/>
  <c r="D53" i="1"/>
  <c r="E53" i="1"/>
  <c r="D49" i="1"/>
  <c r="E49" i="1"/>
  <c r="D45" i="1"/>
  <c r="E45" i="1"/>
  <c r="D41" i="1"/>
  <c r="E41" i="1"/>
  <c r="D37" i="1"/>
  <c r="E37" i="1"/>
  <c r="D33" i="1"/>
  <c r="E33" i="1"/>
  <c r="D29" i="1"/>
  <c r="E29" i="1"/>
  <c r="D25" i="1"/>
  <c r="E25" i="1"/>
  <c r="D21" i="1"/>
  <c r="E21" i="1"/>
  <c r="D17" i="1"/>
  <c r="E17" i="1"/>
  <c r="D13" i="1"/>
  <c r="E13" i="1"/>
  <c r="E70" i="1"/>
  <c r="E54" i="1"/>
  <c r="E38" i="1"/>
  <c r="D72" i="1"/>
  <c r="E72" i="1" s="1"/>
  <c r="D68" i="1"/>
  <c r="E68" i="1" s="1"/>
  <c r="D64" i="1"/>
  <c r="E64" i="1" s="1"/>
  <c r="D56" i="1"/>
  <c r="E56" i="1" s="1"/>
  <c r="D52" i="1"/>
  <c r="E52" i="1" s="1"/>
  <c r="D44" i="1"/>
  <c r="E44" i="1" s="1"/>
  <c r="D40" i="1"/>
  <c r="E40" i="1" s="1"/>
  <c r="D32" i="1"/>
  <c r="E32" i="1" s="1"/>
  <c r="C111" i="1"/>
  <c r="D111" i="1" s="1"/>
  <c r="E111" i="1" s="1"/>
  <c r="F111" i="1" s="1"/>
  <c r="C107" i="1"/>
  <c r="C105" i="1"/>
  <c r="D105" i="1" s="1"/>
  <c r="E105" i="1" s="1"/>
  <c r="E9" i="1"/>
  <c r="E74" i="1"/>
  <c r="E58" i="1"/>
  <c r="E42" i="1"/>
  <c r="E26" i="1"/>
  <c r="E76" i="1"/>
  <c r="D76" i="1"/>
  <c r="E60" i="1"/>
  <c r="D60" i="1"/>
  <c r="E48" i="1"/>
  <c r="D48" i="1"/>
  <c r="E36" i="1"/>
  <c r="D36" i="1"/>
  <c r="E28" i="1"/>
  <c r="D28" i="1"/>
  <c r="E16" i="1"/>
  <c r="E66" i="1"/>
  <c r="E50" i="1"/>
  <c r="E34" i="1"/>
  <c r="E100" i="1"/>
  <c r="E96" i="1"/>
  <c r="E92" i="1"/>
  <c r="E88" i="1"/>
  <c r="E84" i="1"/>
  <c r="E80" i="1"/>
  <c r="E75" i="1"/>
  <c r="D75" i="1"/>
  <c r="E71" i="1"/>
  <c r="D71" i="1"/>
  <c r="E67" i="1"/>
  <c r="D67" i="1"/>
  <c r="E63" i="1"/>
  <c r="D63" i="1"/>
  <c r="E59" i="1"/>
  <c r="D59" i="1"/>
  <c r="E55" i="1"/>
  <c r="D55" i="1"/>
  <c r="E51" i="1"/>
  <c r="D51" i="1"/>
  <c r="E47" i="1"/>
  <c r="D47" i="1"/>
  <c r="E43" i="1"/>
  <c r="D43" i="1"/>
  <c r="E39" i="1"/>
  <c r="D39" i="1"/>
  <c r="E35" i="1"/>
  <c r="D35" i="1"/>
  <c r="E31" i="1"/>
  <c r="D31" i="1"/>
  <c r="E27" i="1"/>
  <c r="D27" i="1"/>
  <c r="E23" i="1"/>
  <c r="D23" i="1"/>
  <c r="E19" i="1"/>
  <c r="D19" i="1"/>
  <c r="E15" i="1"/>
  <c r="D15" i="1"/>
  <c r="E11" i="1"/>
  <c r="D11" i="1"/>
  <c r="E62" i="1"/>
  <c r="E46" i="1"/>
  <c r="E30" i="1"/>
  <c r="D24" i="1"/>
  <c r="E24" i="1" s="1"/>
  <c r="D20" i="1"/>
  <c r="E20" i="1" s="1"/>
  <c r="D16" i="1"/>
  <c r="D12" i="1"/>
  <c r="E12" i="1" s="1"/>
  <c r="D108" i="1"/>
  <c r="E108" i="1" s="1"/>
  <c r="E104" i="1"/>
  <c r="D107" i="1"/>
  <c r="E107" i="1" s="1"/>
  <c r="F56" i="1" l="1"/>
  <c r="F64" i="1"/>
  <c r="F32" i="1"/>
  <c r="F20" i="1"/>
  <c r="F40" i="1"/>
  <c r="F24" i="1"/>
  <c r="F44" i="1"/>
  <c r="F68" i="1"/>
  <c r="F12" i="1"/>
  <c r="F98" i="1"/>
  <c r="F90" i="1"/>
  <c r="F86" i="1"/>
  <c r="F82" i="1"/>
  <c r="F52" i="1"/>
  <c r="F72" i="1"/>
  <c r="F104" i="1"/>
  <c r="F62" i="1"/>
  <c r="F39" i="1"/>
  <c r="F63" i="1"/>
  <c r="F84" i="1"/>
  <c r="F28" i="1"/>
  <c r="F74" i="1"/>
  <c r="F54" i="1"/>
  <c r="F33" i="1"/>
  <c r="F57" i="1"/>
  <c r="F81" i="1"/>
  <c r="F97" i="1"/>
  <c r="F108" i="1"/>
  <c r="F88" i="1"/>
  <c r="F34" i="1"/>
  <c r="F26" i="1"/>
  <c r="F70" i="1"/>
  <c r="F83" i="1"/>
  <c r="F91" i="1"/>
  <c r="F99" i="1"/>
  <c r="F14" i="1"/>
  <c r="F109" i="1"/>
  <c r="F102" i="1"/>
  <c r="F23" i="1"/>
  <c r="F47" i="1"/>
  <c r="F71" i="1"/>
  <c r="F16" i="1"/>
  <c r="F76" i="1"/>
  <c r="F17" i="1"/>
  <c r="F41" i="1"/>
  <c r="F65" i="1"/>
  <c r="F30" i="1"/>
  <c r="F19" i="1"/>
  <c r="F35" i="1"/>
  <c r="F51" i="1"/>
  <c r="F59" i="1"/>
  <c r="F67" i="1"/>
  <c r="F75" i="1"/>
  <c r="F92" i="1"/>
  <c r="F50" i="1"/>
  <c r="F36" i="1"/>
  <c r="F60" i="1"/>
  <c r="F42" i="1"/>
  <c r="F105" i="1"/>
  <c r="F110" i="1"/>
  <c r="F13" i="1"/>
  <c r="F21" i="1"/>
  <c r="F29" i="1"/>
  <c r="F37" i="1"/>
  <c r="F45" i="1"/>
  <c r="F53" i="1"/>
  <c r="F61" i="1"/>
  <c r="F69" i="1"/>
  <c r="F77" i="1"/>
  <c r="F85" i="1"/>
  <c r="F93" i="1"/>
  <c r="F101" i="1"/>
  <c r="F22" i="1"/>
  <c r="F10" i="1"/>
  <c r="F15" i="1"/>
  <c r="F31" i="1"/>
  <c r="F55" i="1"/>
  <c r="F100" i="1"/>
  <c r="F48" i="1"/>
  <c r="F25" i="1"/>
  <c r="F49" i="1"/>
  <c r="F73" i="1"/>
  <c r="F89" i="1"/>
  <c r="F11" i="1"/>
  <c r="F27" i="1"/>
  <c r="F43" i="1"/>
  <c r="F107" i="1"/>
  <c r="F46" i="1"/>
  <c r="F80" i="1"/>
  <c r="F96" i="1"/>
  <c r="F66" i="1"/>
  <c r="F58" i="1"/>
  <c r="F38" i="1"/>
  <c r="F79" i="1"/>
  <c r="F87" i="1"/>
  <c r="F95" i="1"/>
  <c r="F106" i="1"/>
  <c r="F78" i="1"/>
  <c r="F18" i="1"/>
  <c r="F94" i="1"/>
</calcChain>
</file>

<file path=xl/comments1.xml><?xml version="1.0" encoding="utf-8"?>
<comments xmlns="http://schemas.openxmlformats.org/spreadsheetml/2006/main">
  <authors>
    <author>David Drozd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David Drozd:</t>
        </r>
        <r>
          <rPr>
            <sz val="9"/>
            <color indexed="81"/>
            <rFont val="Tahoma"/>
            <family val="2"/>
          </rPr>
          <t xml:space="preserve">
splitting 55-64 category in half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David Drozd:</t>
        </r>
        <r>
          <rPr>
            <sz val="9"/>
            <color indexed="81"/>
            <rFont val="Tahoma"/>
            <family val="2"/>
          </rPr>
          <t xml:space="preserve">
splitting 55-64 category in half</t>
        </r>
      </text>
    </comment>
  </commentList>
</comments>
</file>

<file path=xl/sharedStrings.xml><?xml version="1.0" encoding="utf-8"?>
<sst xmlns="http://schemas.openxmlformats.org/spreadsheetml/2006/main" count="438" uniqueCount="332">
  <si>
    <t>id</t>
  </si>
  <si>
    <t>Geographic Area Name</t>
  </si>
  <si>
    <t>0500000US31001</t>
  </si>
  <si>
    <t>Adams County, Nebraska</t>
  </si>
  <si>
    <t>0500000US31003</t>
  </si>
  <si>
    <t>Antelope County, Nebraska</t>
  </si>
  <si>
    <t>0500000US31005</t>
  </si>
  <si>
    <t>Arthur County, Nebraska</t>
  </si>
  <si>
    <t>0500000US31007</t>
  </si>
  <si>
    <t>Banner County, Nebraska</t>
  </si>
  <si>
    <t>0500000US31009</t>
  </si>
  <si>
    <t>Blaine County, Nebraska</t>
  </si>
  <si>
    <t>0500000US31011</t>
  </si>
  <si>
    <t>Boone County, Nebraska</t>
  </si>
  <si>
    <t>0500000US31013</t>
  </si>
  <si>
    <t>Box Butte County, Nebraska</t>
  </si>
  <si>
    <t>0500000US31015</t>
  </si>
  <si>
    <t>Boyd County, Nebraska</t>
  </si>
  <si>
    <t>0500000US31017</t>
  </si>
  <si>
    <t>Brown County, Nebraska</t>
  </si>
  <si>
    <t>0500000US31019</t>
  </si>
  <si>
    <t>Buffalo County, Nebraska</t>
  </si>
  <si>
    <t>0500000US31021</t>
  </si>
  <si>
    <t>Burt County, Nebraska</t>
  </si>
  <si>
    <t>0500000US31023</t>
  </si>
  <si>
    <t>Butler County, Nebraska</t>
  </si>
  <si>
    <t>0500000US31025</t>
  </si>
  <si>
    <t>Cass County, Nebraska</t>
  </si>
  <si>
    <t>0500000US31027</t>
  </si>
  <si>
    <t>Cedar County, Nebraska</t>
  </si>
  <si>
    <t>0500000US31029</t>
  </si>
  <si>
    <t>Chase County, Nebraska</t>
  </si>
  <si>
    <t>0500000US31031</t>
  </si>
  <si>
    <t>Cherry County, Nebraska</t>
  </si>
  <si>
    <t>0500000US31033</t>
  </si>
  <si>
    <t>Cheyenne County, Nebraska</t>
  </si>
  <si>
    <t>0500000US31035</t>
  </si>
  <si>
    <t>Clay County, Nebraska</t>
  </si>
  <si>
    <t>0500000US31037</t>
  </si>
  <si>
    <t>Colfax County, Nebraska</t>
  </si>
  <si>
    <t>0500000US31039</t>
  </si>
  <si>
    <t>Cuming County, Nebraska</t>
  </si>
  <si>
    <t>0500000US31041</t>
  </si>
  <si>
    <t>Custer County, Nebraska</t>
  </si>
  <si>
    <t>0500000US31043</t>
  </si>
  <si>
    <t>Dakota County, Nebraska</t>
  </si>
  <si>
    <t>0500000US31045</t>
  </si>
  <si>
    <t>Dawes County, Nebraska</t>
  </si>
  <si>
    <t>0500000US31047</t>
  </si>
  <si>
    <t>Dawson County, Nebraska</t>
  </si>
  <si>
    <t>0500000US31049</t>
  </si>
  <si>
    <t>Deuel County, Nebraska</t>
  </si>
  <si>
    <t>0500000US31051</t>
  </si>
  <si>
    <t>Dixon County, Nebraska</t>
  </si>
  <si>
    <t>0500000US31053</t>
  </si>
  <si>
    <t>Dodge County, Nebraska</t>
  </si>
  <si>
    <t>0500000US31055</t>
  </si>
  <si>
    <t>Douglas County, Nebraska</t>
  </si>
  <si>
    <t>0500000US31057</t>
  </si>
  <si>
    <t>Dundy County, Nebraska</t>
  </si>
  <si>
    <t>0500000US31059</t>
  </si>
  <si>
    <t>Fillmore County, Nebraska</t>
  </si>
  <si>
    <t>0500000US31061</t>
  </si>
  <si>
    <t>Franklin County, Nebraska</t>
  </si>
  <si>
    <t>0500000US31063</t>
  </si>
  <si>
    <t>Frontier County, Nebraska</t>
  </si>
  <si>
    <t>0500000US31065</t>
  </si>
  <si>
    <t>Furnas County, Nebraska</t>
  </si>
  <si>
    <t>0500000US31067</t>
  </si>
  <si>
    <t>Gage County, Nebraska</t>
  </si>
  <si>
    <t>0500000US31069</t>
  </si>
  <si>
    <t>Garden County, Nebraska</t>
  </si>
  <si>
    <t>0500000US31071</t>
  </si>
  <si>
    <t>Garfield County, Nebraska</t>
  </si>
  <si>
    <t>0500000US31073</t>
  </si>
  <si>
    <t>Gosper County, Nebraska</t>
  </si>
  <si>
    <t>0500000US31075</t>
  </si>
  <si>
    <t>Grant County, Nebraska</t>
  </si>
  <si>
    <t>0500000US31077</t>
  </si>
  <si>
    <t>Greeley County, Nebraska</t>
  </si>
  <si>
    <t>0500000US31079</t>
  </si>
  <si>
    <t>Hall County, Nebraska</t>
  </si>
  <si>
    <t>0500000US31081</t>
  </si>
  <si>
    <t>Hamilton County, Nebraska</t>
  </si>
  <si>
    <t>0500000US31083</t>
  </si>
  <si>
    <t>Harlan County, Nebraska</t>
  </si>
  <si>
    <t>0500000US31085</t>
  </si>
  <si>
    <t>Hayes County, Nebraska</t>
  </si>
  <si>
    <t>0500000US31087</t>
  </si>
  <si>
    <t>Hitchcock County, Nebraska</t>
  </si>
  <si>
    <t>0500000US31089</t>
  </si>
  <si>
    <t>Holt County, Nebraska</t>
  </si>
  <si>
    <t>0500000US31091</t>
  </si>
  <si>
    <t>Hooker County, Nebraska</t>
  </si>
  <si>
    <t>0500000US31093</t>
  </si>
  <si>
    <t>Howard County, Nebraska</t>
  </si>
  <si>
    <t>0500000US31095</t>
  </si>
  <si>
    <t>Jefferson County, Nebraska</t>
  </si>
  <si>
    <t>0500000US31097</t>
  </si>
  <si>
    <t>Johnson County, Nebraska</t>
  </si>
  <si>
    <t>0500000US31099</t>
  </si>
  <si>
    <t>Kearney County, Nebraska</t>
  </si>
  <si>
    <t>0500000US31101</t>
  </si>
  <si>
    <t>Keith County, Nebraska</t>
  </si>
  <si>
    <t>0500000US31103</t>
  </si>
  <si>
    <t>Keya Paha County, Nebraska</t>
  </si>
  <si>
    <t>0500000US31105</t>
  </si>
  <si>
    <t>Kimball County, Nebraska</t>
  </si>
  <si>
    <t>0500000US31107</t>
  </si>
  <si>
    <t>Knox County, Nebraska</t>
  </si>
  <si>
    <t>0500000US31109</t>
  </si>
  <si>
    <t>Lancaster County, Nebraska</t>
  </si>
  <si>
    <t>0500000US31111</t>
  </si>
  <si>
    <t>Lincoln County, Nebraska</t>
  </si>
  <si>
    <t>0500000US31113</t>
  </si>
  <si>
    <t>Logan County, Nebraska</t>
  </si>
  <si>
    <t>0500000US31115</t>
  </si>
  <si>
    <t>Loup County, Nebraska</t>
  </si>
  <si>
    <t>0500000US31117</t>
  </si>
  <si>
    <t>McPherson County, Nebraska</t>
  </si>
  <si>
    <t>0500000US31119</t>
  </si>
  <si>
    <t>Madison County, Nebraska</t>
  </si>
  <si>
    <t>0500000US31121</t>
  </si>
  <si>
    <t>Merrick County, Nebraska</t>
  </si>
  <si>
    <t>0500000US31123</t>
  </si>
  <si>
    <t>Morrill County, Nebraska</t>
  </si>
  <si>
    <t>0500000US31125</t>
  </si>
  <si>
    <t>Nance County, Nebraska</t>
  </si>
  <si>
    <t>0500000US31127</t>
  </si>
  <si>
    <t>Nemaha County, Nebraska</t>
  </si>
  <si>
    <t>0500000US31129</t>
  </si>
  <si>
    <t>Nuckolls County, Nebraska</t>
  </si>
  <si>
    <t>0500000US31131</t>
  </si>
  <si>
    <t>Otoe County, Nebraska</t>
  </si>
  <si>
    <t>0500000US31133</t>
  </si>
  <si>
    <t>Pawnee County, Nebraska</t>
  </si>
  <si>
    <t>0500000US31135</t>
  </si>
  <si>
    <t>Perkins County, Nebraska</t>
  </si>
  <si>
    <t>0500000US31137</t>
  </si>
  <si>
    <t>Phelps County, Nebraska</t>
  </si>
  <si>
    <t>0500000US31139</t>
  </si>
  <si>
    <t>Pierce County, Nebraska</t>
  </si>
  <si>
    <t>0500000US31141</t>
  </si>
  <si>
    <t>Platte County, Nebraska</t>
  </si>
  <si>
    <t>0500000US31143</t>
  </si>
  <si>
    <t>Polk County, Nebraska</t>
  </si>
  <si>
    <t>0500000US31145</t>
  </si>
  <si>
    <t>Red Willow County, Nebraska</t>
  </si>
  <si>
    <t>0500000US31147</t>
  </si>
  <si>
    <t>Richardson County, Nebraska</t>
  </si>
  <si>
    <t>0500000US31149</t>
  </si>
  <si>
    <t>Rock County, Nebraska</t>
  </si>
  <si>
    <t>0500000US31151</t>
  </si>
  <si>
    <t>Saline County, Nebraska</t>
  </si>
  <si>
    <t>0500000US31153</t>
  </si>
  <si>
    <t>Sarpy County, Nebraska</t>
  </si>
  <si>
    <t>0500000US31155</t>
  </si>
  <si>
    <t>Saunders County, Nebraska</t>
  </si>
  <si>
    <t>0500000US31157</t>
  </si>
  <si>
    <t>Scotts Bluff County, Nebraska</t>
  </si>
  <si>
    <t>0500000US31159</t>
  </si>
  <si>
    <t>Seward County, Nebraska</t>
  </si>
  <si>
    <t>0500000US31161</t>
  </si>
  <si>
    <t>Sheridan County, Nebraska</t>
  </si>
  <si>
    <t>0500000US31163</t>
  </si>
  <si>
    <t>Sherman County, Nebraska</t>
  </si>
  <si>
    <t>0500000US31165</t>
  </si>
  <si>
    <t>Sioux County, Nebraska</t>
  </si>
  <si>
    <t>0500000US31167</t>
  </si>
  <si>
    <t>Stanton County, Nebraska</t>
  </si>
  <si>
    <t>0500000US31169</t>
  </si>
  <si>
    <t>Thayer County, Nebraska</t>
  </si>
  <si>
    <t>0500000US31171</t>
  </si>
  <si>
    <t>Thomas County, Nebraska</t>
  </si>
  <si>
    <t>0500000US31173</t>
  </si>
  <si>
    <t>Thurston County, Nebraska</t>
  </si>
  <si>
    <t>0500000US31175</t>
  </si>
  <si>
    <t>Valley County, Nebraska</t>
  </si>
  <si>
    <t>0500000US31177</t>
  </si>
  <si>
    <t>Washington County, Nebraska</t>
  </si>
  <si>
    <t>0500000US31179</t>
  </si>
  <si>
    <t>Wayne County, Nebraska</t>
  </si>
  <si>
    <t>0500000US31181</t>
  </si>
  <si>
    <t>Webster County, Nebraska</t>
  </si>
  <si>
    <t>0500000US31183</t>
  </si>
  <si>
    <t>Wheeler County, Nebraska</t>
  </si>
  <si>
    <t>0500000US31185</t>
  </si>
  <si>
    <t>York County, Nebraska</t>
  </si>
  <si>
    <t>0400000US31</t>
  </si>
  <si>
    <t>Nebraska</t>
  </si>
  <si>
    <t>TENURE BY HOUSEHOLD SIZE BY AGE OF HOUSEHOLDER</t>
  </si>
  <si>
    <t xml:space="preserve">Survey/Program: American Community Survey </t>
  </si>
  <si>
    <t>Universe: Occupied housing units</t>
  </si>
  <si>
    <t>TableID: B25116</t>
  </si>
  <si>
    <t>2019: ACS 5-Year Estimates Detailed Tables</t>
  </si>
  <si>
    <t>Downloaded for Nebraska and Its Counties</t>
  </si>
  <si>
    <t>Estimate Total:</t>
  </si>
  <si>
    <t>Estimate Total: Owner occupied:</t>
  </si>
  <si>
    <t>Estimate Total: Owner occupied: 1-person household:</t>
  </si>
  <si>
    <t>Estimate Total: Owner occupied: 1-person household: Householder 15 to 54 years</t>
  </si>
  <si>
    <t>Estimate Total: Owner occupied: 1-person household: Householder 55 to 64 years</t>
  </si>
  <si>
    <t>Estimate Total: Owner occupied: 1-person household: Householder 65 to 74 years</t>
  </si>
  <si>
    <t>Estimate Total: Owner occupied: 1-person household: Householder 75 years and over</t>
  </si>
  <si>
    <t>Estimate Total: Owner occupied: 2-or-more person household:</t>
  </si>
  <si>
    <t>Estimate Total: Owner occupied: 2-or-more person household: Householder 15 to 54 years</t>
  </si>
  <si>
    <t>Estimate Total: Owner occupied: 2-or-more person household: Householder 55 to 64 years</t>
  </si>
  <si>
    <t>Estimate Total: Owner occupied: 2-or-more person household: Householder 65 to 74 years</t>
  </si>
  <si>
    <t>Estimate Total: Owner occupied: 2-or-more person household: Householder 75 years and over</t>
  </si>
  <si>
    <t>Estimate Total: Renter occupied:</t>
  </si>
  <si>
    <t>Estimate Total: Renter occupied: 1-person household:</t>
  </si>
  <si>
    <t>Estimate Total: Renter occupied: 1-person household: Householder 15 to 54 years</t>
  </si>
  <si>
    <t>Estimate Total: Renter occupied: 1-person household: Householder 55 to 64 years</t>
  </si>
  <si>
    <t>Estimate Total: Renter occupied: 1-person household: Householder 65 to 74 years</t>
  </si>
  <si>
    <t>Estimate Total: Renter occupied: 1-person household: Householder 75 years and over</t>
  </si>
  <si>
    <t>Estimate Total: Renter occupied: 2-or-more person household:</t>
  </si>
  <si>
    <t>Estimate Total: Renter occupied: 2-or-more person household: Householder 15 to 54 years</t>
  </si>
  <si>
    <t>Estimate Total: Renter occupied: 2-or-more person household: Householder 55 to 64 years</t>
  </si>
  <si>
    <t>Estimate Total: Renter occupied: 2-or-more person household: Householder 65 to 74 years</t>
  </si>
  <si>
    <t>Estimate Total: Renter occupied: 2-or-more person household: Householder 75 years and over</t>
  </si>
  <si>
    <t>Age 60+ living alone</t>
  </si>
  <si>
    <t>Total house-holders age 60+</t>
  </si>
  <si>
    <t>% age 60+ living alone</t>
  </si>
  <si>
    <t>Rank</t>
  </si>
  <si>
    <t>n/a</t>
  </si>
  <si>
    <t>Aging Partners (8)</t>
  </si>
  <si>
    <t>Blue Rivers (8)</t>
  </si>
  <si>
    <t>Eastern (5)</t>
  </si>
  <si>
    <t>Midland (8)</t>
  </si>
  <si>
    <t>Northeast (22)</t>
  </si>
  <si>
    <t>South Central (14)</t>
  </si>
  <si>
    <t>West Central (17)</t>
  </si>
  <si>
    <t>Western (11)</t>
  </si>
  <si>
    <t>Source: Table B25116, 2015-2019 American Community Survey, U.S. Census Bureau</t>
  </si>
  <si>
    <t>Compiled and Prepared by: David Drozd, UNO Center for Public Affairs Research on 2-19-21</t>
  </si>
  <si>
    <t>Total households with age 60+ householder</t>
  </si>
  <si>
    <t>Households Headed by Someone Age 60+ that Live Alone for Nebraska Counties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</si>
  <si>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</si>
  <si>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</si>
  <si>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</si>
  <si>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</si>
  <si>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</si>
  <si>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</si>
  <si>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</si>
  <si>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</si>
  <si>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</si>
  <si>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</si>
  <si>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</si>
  <si>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</si>
  <si>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</si>
  <si>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</si>
  <si>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</si>
  <si>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</si>
  <si>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</si>
  <si>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</si>
  <si>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</si>
  <si>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</si>
  <si>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</si>
  <si>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</si>
  <si>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</si>
  <si>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</si>
  <si>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</si>
  <si>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</si>
  <si>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</si>
  <si>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</si>
  <si>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</si>
  <si>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</si>
  <si>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</si>
  <si>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</si>
  <si>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</si>
  <si>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</si>
  <si>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</si>
  <si>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</si>
  <si>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</si>
  <si>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</si>
  <si>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</si>
  <si>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</si>
  <si>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</si>
  <si>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</si>
  <si>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</si>
  <si>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</si>
  <si>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</si>
  <si>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</si>
  <si>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</si>
  <si>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</si>
  <si>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</si>
  <si>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</si>
  <si>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</si>
  <si>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</si>
  <si>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</si>
  <si>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</si>
  <si>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</si>
  <si>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</si>
  <si>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</si>
  <si>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</si>
  <si>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</si>
  <si>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</si>
  <si>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</si>
  <si>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</si>
  <si>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</si>
  <si>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</si>
  <si>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</si>
  <si>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</si>
  <si>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</si>
  <si>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</si>
  <si>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</si>
  <si>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</si>
  <si>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</si>
  <si>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</si>
  <si>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</si>
  <si>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</si>
  <si>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</si>
  <si>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</si>
  <si>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</si>
  <si>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</si>
  <si>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</si>
  <si>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</si>
  <si>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</si>
  <si>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</si>
  <si>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</si>
  <si>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</si>
  <si>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</si>
  <si>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</si>
  <si>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</si>
  <si>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</si>
  <si>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</si>
  <si>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</si>
  <si>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</si>
  <si>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</si>
  <si>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</si>
  <si>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Alphabetic Listing</t>
  </si>
  <si>
    <t>Ranked by Portion Living Alone</t>
  </si>
  <si>
    <t>Nebraska Area Agency on 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</si>
</sst>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D719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3" fontId="0" fillId="0" borderId="0" xfId="0" applyNumberFormat="1"/>
    <xf numFmtId="3" fontId="0" fillId="0" borderId="10" xfId="0" applyNumberFormat="1" applyBorder="1" applyAlignment="1">
      <alignment horizontal="right" wrapText="1"/>
    </xf>
    <xf numFmtId="3" fontId="0" fillId="33" borderId="10" xfId="0" applyNumberFormat="1" applyFill="1" applyBorder="1" applyAlignment="1">
      <alignment horizontal="right" wrapText="1"/>
    </xf>
    <xf numFmtId="3" fontId="0" fillId="34" borderId="10" xfId="0" applyNumberFormat="1" applyFill="1" applyBorder="1" applyAlignment="1">
      <alignment horizontal="right" wrapText="1"/>
    </xf>
    <xf numFmtId="164" fontId="0" fillId="0" borderId="0" xfId="0" applyNumberFormat="1"/>
    <xf numFmtId="3" fontId="16" fillId="0" borderId="0" xfId="0" applyNumberFormat="1" applyFont="1"/>
    <xf numFmtId="164" fontId="16" fillId="0" borderId="0" xfId="0" applyNumberFormat="1" applyFont="1"/>
    <xf numFmtId="0" fontId="16" fillId="0" borderId="0" xfId="0" applyFont="1" applyAlignment="1">
      <alignment horizontal="right"/>
    </xf>
    <xf numFmtId="0" fontId="0" fillId="33" borderId="10" xfId="0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20" fillId="0" borderId="0" xfId="0" applyFo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1"/>
  <sheetViews>
    <sheetView workbookViewId="0">
      <pane xSplit="7" ySplit="9" topLeftCell="H100" activePane="bottomRight" state="frozen"/>
      <selection pane="topRight" activeCell="H1" sqref="H1"/>
      <selection pane="bottomLeft" activeCell="A10" sqref="A10"/>
      <selection pane="bottomRight" activeCell="F4" sqref="F4"/>
    </sheetView>
  </sheetViews>
  <sheetFormatPr defaultRowHeight="13.8" x14ac:dyDescent="0.25"/>
  <cols>
    <col min="2" max="2" width="18.3984375" customWidth="1"/>
    <col min="7" max="7" width="4.69921875" customWidth="1"/>
    <col min="8" max="9" width="8.796875" style="5"/>
    <col min="10" max="30" width="11.69921875" style="5" customWidth="1"/>
  </cols>
  <sheetData>
    <row r="1" spans="1:30" x14ac:dyDescent="0.25">
      <c r="A1" s="1" t="s">
        <v>190</v>
      </c>
    </row>
    <row r="2" spans="1:30" x14ac:dyDescent="0.25">
      <c r="A2" t="s">
        <v>191</v>
      </c>
    </row>
    <row r="3" spans="1:30" x14ac:dyDescent="0.25">
      <c r="A3" t="s">
        <v>192</v>
      </c>
    </row>
    <row r="4" spans="1:30" x14ac:dyDescent="0.25">
      <c r="A4" t="s">
        <v>193</v>
      </c>
    </row>
    <row r="5" spans="1:30" x14ac:dyDescent="0.25">
      <c r="A5" t="s">
        <v>194</v>
      </c>
    </row>
    <row r="6" spans="1:30" x14ac:dyDescent="0.25">
      <c r="A6" t="s">
        <v>195</v>
      </c>
    </row>
    <row r="8" spans="1:30" s="2" customFormat="1" ht="124.2" x14ac:dyDescent="0.25">
      <c r="A8" s="4" t="s">
        <v>0</v>
      </c>
      <c r="B8" s="4" t="s">
        <v>1</v>
      </c>
      <c r="C8" s="3" t="s">
        <v>219</v>
      </c>
      <c r="D8" s="3" t="s">
        <v>220</v>
      </c>
      <c r="E8" s="13" t="s">
        <v>221</v>
      </c>
      <c r="F8" s="3" t="s">
        <v>222</v>
      </c>
      <c r="G8" s="4"/>
      <c r="H8" s="6" t="s">
        <v>196</v>
      </c>
      <c r="I8" s="6" t="s">
        <v>197</v>
      </c>
      <c r="J8" s="6" t="s">
        <v>198</v>
      </c>
      <c r="K8" s="6" t="s">
        <v>199</v>
      </c>
      <c r="L8" s="7" t="s">
        <v>200</v>
      </c>
      <c r="M8" s="6" t="s">
        <v>201</v>
      </c>
      <c r="N8" s="6" t="s">
        <v>202</v>
      </c>
      <c r="O8" s="6" t="s">
        <v>203</v>
      </c>
      <c r="P8" s="6" t="s">
        <v>204</v>
      </c>
      <c r="Q8" s="7" t="s">
        <v>205</v>
      </c>
      <c r="R8" s="6" t="s">
        <v>206</v>
      </c>
      <c r="S8" s="6" t="s">
        <v>207</v>
      </c>
      <c r="T8" s="6" t="s">
        <v>208</v>
      </c>
      <c r="U8" s="6" t="s">
        <v>209</v>
      </c>
      <c r="V8" s="6" t="s">
        <v>210</v>
      </c>
      <c r="W8" s="8" t="s">
        <v>211</v>
      </c>
      <c r="X8" s="6" t="s">
        <v>212</v>
      </c>
      <c r="Y8" s="6" t="s">
        <v>213</v>
      </c>
      <c r="Z8" s="6" t="s">
        <v>214</v>
      </c>
      <c r="AA8" s="6" t="s">
        <v>215</v>
      </c>
      <c r="AB8" s="8" t="s">
        <v>216</v>
      </c>
      <c r="AC8" s="6" t="s">
        <v>217</v>
      </c>
      <c r="AD8" s="6" t="s">
        <v>218</v>
      </c>
    </row>
    <row r="9" spans="1:30" s="1" customFormat="1" x14ac:dyDescent="0.25">
      <c r="A9" s="1" t="s">
        <v>188</v>
      </c>
      <c r="B9" s="1" t="s">
        <v>189</v>
      </c>
      <c r="C9" s="10">
        <f>(L9/2)+M9+N9+(W9/2)+X9+Y9</f>
        <v>108478</v>
      </c>
      <c r="D9" s="10">
        <f>C9+(Q9/2)+R9+S9+(AB9/2)+AC9+AD9</f>
        <v>257931.5</v>
      </c>
      <c r="E9" s="11">
        <f>C9/D9*100</f>
        <v>42.056902704787902</v>
      </c>
      <c r="F9" s="12" t="s">
        <v>223</v>
      </c>
      <c r="H9" s="10">
        <v>759176</v>
      </c>
      <c r="I9" s="10">
        <v>501679</v>
      </c>
      <c r="J9" s="10">
        <v>111574</v>
      </c>
      <c r="K9" s="10">
        <v>30606</v>
      </c>
      <c r="L9" s="10">
        <v>25703</v>
      </c>
      <c r="M9" s="10">
        <v>26074</v>
      </c>
      <c r="N9" s="10">
        <v>29191</v>
      </c>
      <c r="O9" s="10">
        <v>390105</v>
      </c>
      <c r="P9" s="10">
        <v>214171</v>
      </c>
      <c r="Q9" s="10">
        <v>86034</v>
      </c>
      <c r="R9" s="10">
        <v>58088</v>
      </c>
      <c r="S9" s="10">
        <v>31812</v>
      </c>
      <c r="T9" s="10">
        <v>257497</v>
      </c>
      <c r="U9" s="10">
        <v>111702</v>
      </c>
      <c r="V9" s="10">
        <v>62080</v>
      </c>
      <c r="W9" s="10">
        <v>18521</v>
      </c>
      <c r="X9" s="10">
        <v>12840</v>
      </c>
      <c r="Y9" s="10">
        <v>18261</v>
      </c>
      <c r="Z9" s="10">
        <v>145795</v>
      </c>
      <c r="AA9" s="10">
        <v>122942</v>
      </c>
      <c r="AB9" s="10">
        <v>12633</v>
      </c>
      <c r="AC9" s="10">
        <v>5560</v>
      </c>
      <c r="AD9" s="10">
        <v>4660</v>
      </c>
    </row>
    <row r="10" spans="1:30" x14ac:dyDescent="0.25">
      <c r="A10" t="s">
        <v>2</v>
      </c>
      <c r="B10" t="s">
        <v>3</v>
      </c>
      <c r="C10" s="5">
        <f t="shared" ref="C10:C73" si="0">(L10/2)+M10+N10+(W10/2)+X10+Y10</f>
        <v>2341</v>
      </c>
      <c r="D10" s="5">
        <f t="shared" ref="D10:D73" si="1">C10+(Q10/2)+R10+S10+(AB10/2)+AC10+AD10</f>
        <v>5007.5</v>
      </c>
      <c r="E10" s="9">
        <f t="shared" ref="E10:E73" si="2">C10/D10*100</f>
        <v>46.749875187219168</v>
      </c>
      <c r="F10">
        <f>RANK(E10,E$10:E$102)</f>
        <v>12</v>
      </c>
      <c r="H10" s="5">
        <v>12712</v>
      </c>
      <c r="I10" s="5">
        <v>8449</v>
      </c>
      <c r="J10" s="5">
        <v>2034</v>
      </c>
      <c r="K10" s="5">
        <v>476</v>
      </c>
      <c r="L10" s="5">
        <v>521</v>
      </c>
      <c r="M10" s="5">
        <v>537</v>
      </c>
      <c r="N10" s="5">
        <v>500</v>
      </c>
      <c r="O10" s="5">
        <v>6415</v>
      </c>
      <c r="P10" s="5">
        <v>3271</v>
      </c>
      <c r="Q10" s="5">
        <v>1525</v>
      </c>
      <c r="R10" s="5">
        <v>1088</v>
      </c>
      <c r="S10" s="5">
        <v>531</v>
      </c>
      <c r="T10" s="5">
        <v>4263</v>
      </c>
      <c r="U10" s="5">
        <v>2204</v>
      </c>
      <c r="V10" s="5">
        <v>920</v>
      </c>
      <c r="W10" s="5">
        <v>481</v>
      </c>
      <c r="X10" s="5">
        <v>203</v>
      </c>
      <c r="Y10" s="5">
        <v>600</v>
      </c>
      <c r="Z10" s="5">
        <v>2059</v>
      </c>
      <c r="AA10" s="5">
        <v>1688</v>
      </c>
      <c r="AB10" s="5">
        <v>172</v>
      </c>
      <c r="AC10" s="5">
        <v>100</v>
      </c>
      <c r="AD10" s="5">
        <v>99</v>
      </c>
    </row>
    <row r="11" spans="1:30" x14ac:dyDescent="0.25">
      <c r="A11" t="s">
        <v>4</v>
      </c>
      <c r="B11" t="s">
        <v>5</v>
      </c>
      <c r="C11" s="5">
        <f t="shared" si="0"/>
        <v>529.5</v>
      </c>
      <c r="D11" s="5">
        <f t="shared" si="1"/>
        <v>1239.5</v>
      </c>
      <c r="E11" s="9">
        <f t="shared" si="2"/>
        <v>42.718838241226301</v>
      </c>
      <c r="F11">
        <f t="shared" ref="F11:F74" si="3">RANK(E11,E$10:E$102)</f>
        <v>43</v>
      </c>
      <c r="H11" s="5">
        <v>2714</v>
      </c>
      <c r="I11" s="5">
        <v>2050</v>
      </c>
      <c r="J11" s="5">
        <v>562</v>
      </c>
      <c r="K11" s="5">
        <v>131</v>
      </c>
      <c r="L11" s="5">
        <v>131</v>
      </c>
      <c r="M11" s="5">
        <v>124</v>
      </c>
      <c r="N11" s="5">
        <v>176</v>
      </c>
      <c r="O11" s="5">
        <v>1488</v>
      </c>
      <c r="P11" s="5">
        <v>695</v>
      </c>
      <c r="Q11" s="5">
        <v>319</v>
      </c>
      <c r="R11" s="5">
        <v>261</v>
      </c>
      <c r="S11" s="5">
        <v>213</v>
      </c>
      <c r="T11" s="5">
        <v>664</v>
      </c>
      <c r="U11" s="5">
        <v>285</v>
      </c>
      <c r="V11" s="5">
        <v>96</v>
      </c>
      <c r="W11" s="5">
        <v>50</v>
      </c>
      <c r="X11" s="5">
        <v>48</v>
      </c>
      <c r="Y11" s="5">
        <v>91</v>
      </c>
      <c r="Z11" s="5">
        <v>379</v>
      </c>
      <c r="AA11" s="5">
        <v>267</v>
      </c>
      <c r="AB11" s="5">
        <v>71</v>
      </c>
      <c r="AC11" s="5">
        <v>26</v>
      </c>
      <c r="AD11" s="5">
        <v>15</v>
      </c>
    </row>
    <row r="12" spans="1:30" x14ac:dyDescent="0.25">
      <c r="A12" t="s">
        <v>6</v>
      </c>
      <c r="B12" t="s">
        <v>7</v>
      </c>
      <c r="C12" s="5">
        <f t="shared" si="0"/>
        <v>63.5</v>
      </c>
      <c r="D12" s="5">
        <f t="shared" si="1"/>
        <v>107.5</v>
      </c>
      <c r="E12" s="9">
        <f t="shared" si="2"/>
        <v>59.069767441860463</v>
      </c>
      <c r="F12">
        <f t="shared" si="3"/>
        <v>2</v>
      </c>
      <c r="H12" s="5">
        <v>197</v>
      </c>
      <c r="I12" s="5">
        <v>131</v>
      </c>
      <c r="J12" s="5">
        <v>55</v>
      </c>
      <c r="K12" s="5">
        <v>1</v>
      </c>
      <c r="L12" s="5">
        <v>11</v>
      </c>
      <c r="M12" s="5">
        <v>20</v>
      </c>
      <c r="N12" s="5">
        <v>23</v>
      </c>
      <c r="O12" s="5">
        <v>76</v>
      </c>
      <c r="P12" s="5">
        <v>32</v>
      </c>
      <c r="Q12" s="5">
        <v>19</v>
      </c>
      <c r="R12" s="5">
        <v>10</v>
      </c>
      <c r="S12" s="5">
        <v>15</v>
      </c>
      <c r="T12" s="5">
        <v>66</v>
      </c>
      <c r="U12" s="5">
        <v>29</v>
      </c>
      <c r="V12" s="5">
        <v>10</v>
      </c>
      <c r="W12" s="5">
        <v>8</v>
      </c>
      <c r="X12" s="5">
        <v>4</v>
      </c>
      <c r="Y12" s="5">
        <v>7</v>
      </c>
      <c r="Z12" s="5">
        <v>37</v>
      </c>
      <c r="AA12" s="5">
        <v>25</v>
      </c>
      <c r="AB12" s="5">
        <v>5</v>
      </c>
      <c r="AC12" s="5">
        <v>3</v>
      </c>
      <c r="AD12" s="5">
        <v>4</v>
      </c>
    </row>
    <row r="13" spans="1:30" x14ac:dyDescent="0.25">
      <c r="A13" t="s">
        <v>8</v>
      </c>
      <c r="B13" t="s">
        <v>9</v>
      </c>
      <c r="C13" s="5">
        <f t="shared" si="0"/>
        <v>28</v>
      </c>
      <c r="D13" s="5">
        <f t="shared" si="1"/>
        <v>130.5</v>
      </c>
      <c r="E13" s="9">
        <f t="shared" si="2"/>
        <v>21.455938697318008</v>
      </c>
      <c r="F13">
        <f t="shared" si="3"/>
        <v>93</v>
      </c>
      <c r="H13" s="5">
        <v>283</v>
      </c>
      <c r="I13" s="5">
        <v>197</v>
      </c>
      <c r="J13" s="5">
        <v>33</v>
      </c>
      <c r="K13" s="5">
        <v>10</v>
      </c>
      <c r="L13" s="5">
        <v>19</v>
      </c>
      <c r="M13" s="5">
        <v>2</v>
      </c>
      <c r="N13" s="5">
        <v>2</v>
      </c>
      <c r="O13" s="5">
        <v>164</v>
      </c>
      <c r="P13" s="5">
        <v>47</v>
      </c>
      <c r="Q13" s="5">
        <v>59</v>
      </c>
      <c r="R13" s="5">
        <v>46</v>
      </c>
      <c r="S13" s="5">
        <v>12</v>
      </c>
      <c r="T13" s="5">
        <v>86</v>
      </c>
      <c r="U13" s="5">
        <v>19</v>
      </c>
      <c r="V13" s="5">
        <v>2</v>
      </c>
      <c r="W13" s="5">
        <v>5</v>
      </c>
      <c r="X13" s="5">
        <v>9</v>
      </c>
      <c r="Y13" s="5">
        <v>3</v>
      </c>
      <c r="Z13" s="5">
        <v>67</v>
      </c>
      <c r="AA13" s="5">
        <v>48</v>
      </c>
      <c r="AB13" s="5">
        <v>8</v>
      </c>
      <c r="AC13" s="5">
        <v>8</v>
      </c>
      <c r="AD13" s="5">
        <v>3</v>
      </c>
    </row>
    <row r="14" spans="1:30" x14ac:dyDescent="0.25">
      <c r="A14" t="s">
        <v>10</v>
      </c>
      <c r="B14" t="s">
        <v>11</v>
      </c>
      <c r="C14" s="5">
        <f t="shared" si="0"/>
        <v>39</v>
      </c>
      <c r="D14" s="5">
        <f t="shared" si="1"/>
        <v>109</v>
      </c>
      <c r="E14" s="9">
        <f t="shared" si="2"/>
        <v>35.779816513761467</v>
      </c>
      <c r="F14">
        <f t="shared" si="3"/>
        <v>83</v>
      </c>
      <c r="H14" s="5">
        <v>213</v>
      </c>
      <c r="I14" s="5">
        <v>157</v>
      </c>
      <c r="J14" s="5">
        <v>42</v>
      </c>
      <c r="K14" s="5">
        <v>13</v>
      </c>
      <c r="L14" s="5">
        <v>10</v>
      </c>
      <c r="M14" s="5">
        <v>15</v>
      </c>
      <c r="N14" s="5">
        <v>4</v>
      </c>
      <c r="O14" s="5">
        <v>115</v>
      </c>
      <c r="P14" s="5">
        <v>42</v>
      </c>
      <c r="Q14" s="5">
        <v>25</v>
      </c>
      <c r="R14" s="5">
        <v>27</v>
      </c>
      <c r="S14" s="5">
        <v>21</v>
      </c>
      <c r="T14" s="5">
        <v>56</v>
      </c>
      <c r="U14" s="5">
        <v>24</v>
      </c>
      <c r="V14" s="5">
        <v>6</v>
      </c>
      <c r="W14" s="5">
        <v>6</v>
      </c>
      <c r="X14" s="5">
        <v>8</v>
      </c>
      <c r="Y14" s="5">
        <v>4</v>
      </c>
      <c r="Z14" s="5">
        <v>32</v>
      </c>
      <c r="AA14" s="5">
        <v>20</v>
      </c>
      <c r="AB14" s="5">
        <v>5</v>
      </c>
      <c r="AC14" s="5">
        <v>0</v>
      </c>
      <c r="AD14" s="5">
        <v>7</v>
      </c>
    </row>
    <row r="15" spans="1:30" x14ac:dyDescent="0.25">
      <c r="A15" t="s">
        <v>12</v>
      </c>
      <c r="B15" t="s">
        <v>13</v>
      </c>
      <c r="C15" s="5">
        <f t="shared" si="0"/>
        <v>426.5</v>
      </c>
      <c r="D15" s="5">
        <f t="shared" si="1"/>
        <v>1002</v>
      </c>
      <c r="E15" s="9">
        <f t="shared" si="2"/>
        <v>42.564870259481033</v>
      </c>
      <c r="F15">
        <f t="shared" si="3"/>
        <v>44</v>
      </c>
      <c r="H15" s="5">
        <v>2311</v>
      </c>
      <c r="I15" s="5">
        <v>1760</v>
      </c>
      <c r="J15" s="5">
        <v>471</v>
      </c>
      <c r="K15" s="5">
        <v>92</v>
      </c>
      <c r="L15" s="5">
        <v>94</v>
      </c>
      <c r="M15" s="5">
        <v>67</v>
      </c>
      <c r="N15" s="5">
        <v>218</v>
      </c>
      <c r="O15" s="5">
        <v>1289</v>
      </c>
      <c r="P15" s="5">
        <v>590</v>
      </c>
      <c r="Q15" s="5">
        <v>336</v>
      </c>
      <c r="R15" s="5">
        <v>227</v>
      </c>
      <c r="S15" s="5">
        <v>136</v>
      </c>
      <c r="T15" s="5">
        <v>551</v>
      </c>
      <c r="U15" s="5">
        <v>214</v>
      </c>
      <c r="V15" s="5">
        <v>99</v>
      </c>
      <c r="W15" s="5">
        <v>41</v>
      </c>
      <c r="X15" s="5">
        <v>29</v>
      </c>
      <c r="Y15" s="5">
        <v>45</v>
      </c>
      <c r="Z15" s="5">
        <v>337</v>
      </c>
      <c r="AA15" s="5">
        <v>288</v>
      </c>
      <c r="AB15" s="5">
        <v>9</v>
      </c>
      <c r="AC15" s="5">
        <v>18</v>
      </c>
      <c r="AD15" s="5">
        <v>22</v>
      </c>
    </row>
    <row r="16" spans="1:30" x14ac:dyDescent="0.25">
      <c r="A16" t="s">
        <v>14</v>
      </c>
      <c r="B16" t="s">
        <v>15</v>
      </c>
      <c r="C16" s="5">
        <f t="shared" si="0"/>
        <v>942</v>
      </c>
      <c r="D16" s="5">
        <f t="shared" si="1"/>
        <v>1868</v>
      </c>
      <c r="E16" s="9">
        <f t="shared" si="2"/>
        <v>50.428265524625274</v>
      </c>
      <c r="F16">
        <f t="shared" si="3"/>
        <v>6</v>
      </c>
      <c r="H16" s="5">
        <v>4743</v>
      </c>
      <c r="I16" s="5">
        <v>3254</v>
      </c>
      <c r="J16" s="5">
        <v>853</v>
      </c>
      <c r="K16" s="5">
        <v>162</v>
      </c>
      <c r="L16" s="5">
        <v>217</v>
      </c>
      <c r="M16" s="5">
        <v>260</v>
      </c>
      <c r="N16" s="5">
        <v>214</v>
      </c>
      <c r="O16" s="5">
        <v>2401</v>
      </c>
      <c r="P16" s="5">
        <v>1178</v>
      </c>
      <c r="Q16" s="5">
        <v>721</v>
      </c>
      <c r="R16" s="5">
        <v>393</v>
      </c>
      <c r="S16" s="5">
        <v>109</v>
      </c>
      <c r="T16" s="5">
        <v>1489</v>
      </c>
      <c r="U16" s="5">
        <v>776</v>
      </c>
      <c r="V16" s="5">
        <v>372</v>
      </c>
      <c r="W16" s="5">
        <v>89</v>
      </c>
      <c r="X16" s="5">
        <v>75</v>
      </c>
      <c r="Y16" s="5">
        <v>240</v>
      </c>
      <c r="Z16" s="5">
        <v>713</v>
      </c>
      <c r="AA16" s="5">
        <v>609</v>
      </c>
      <c r="AB16" s="5">
        <v>81</v>
      </c>
      <c r="AC16" s="5">
        <v>5</v>
      </c>
      <c r="AD16" s="5">
        <v>18</v>
      </c>
    </row>
    <row r="17" spans="1:30" x14ac:dyDescent="0.25">
      <c r="A17" t="s">
        <v>16</v>
      </c>
      <c r="B17" t="s">
        <v>17</v>
      </c>
      <c r="C17" s="5">
        <f t="shared" si="0"/>
        <v>208</v>
      </c>
      <c r="D17" s="5">
        <f t="shared" si="1"/>
        <v>483.5</v>
      </c>
      <c r="E17" s="9">
        <f t="shared" si="2"/>
        <v>43.019648397104447</v>
      </c>
      <c r="F17">
        <f t="shared" si="3"/>
        <v>40</v>
      </c>
      <c r="H17" s="5">
        <v>904</v>
      </c>
      <c r="I17" s="5">
        <v>737</v>
      </c>
      <c r="J17" s="5">
        <v>220</v>
      </c>
      <c r="K17" s="5">
        <v>16</v>
      </c>
      <c r="L17" s="5">
        <v>63</v>
      </c>
      <c r="M17" s="5">
        <v>61</v>
      </c>
      <c r="N17" s="5">
        <v>80</v>
      </c>
      <c r="O17" s="5">
        <v>517</v>
      </c>
      <c r="P17" s="5">
        <v>198</v>
      </c>
      <c r="Q17" s="5">
        <v>118</v>
      </c>
      <c r="R17" s="5">
        <v>137</v>
      </c>
      <c r="S17" s="5">
        <v>64</v>
      </c>
      <c r="T17" s="5">
        <v>167</v>
      </c>
      <c r="U17" s="5">
        <v>81</v>
      </c>
      <c r="V17" s="5">
        <v>41</v>
      </c>
      <c r="W17" s="5">
        <v>9</v>
      </c>
      <c r="X17" s="5">
        <v>14</v>
      </c>
      <c r="Y17" s="5">
        <v>17</v>
      </c>
      <c r="Z17" s="5">
        <v>86</v>
      </c>
      <c r="AA17" s="5">
        <v>63</v>
      </c>
      <c r="AB17" s="5">
        <v>15</v>
      </c>
      <c r="AC17" s="5">
        <v>7</v>
      </c>
      <c r="AD17" s="5">
        <v>1</v>
      </c>
    </row>
    <row r="18" spans="1:30" x14ac:dyDescent="0.25">
      <c r="A18" t="s">
        <v>18</v>
      </c>
      <c r="B18" t="s">
        <v>19</v>
      </c>
      <c r="C18" s="5">
        <f t="shared" si="0"/>
        <v>295.5</v>
      </c>
      <c r="D18" s="5">
        <f t="shared" si="1"/>
        <v>669.5</v>
      </c>
      <c r="E18" s="9">
        <f t="shared" si="2"/>
        <v>44.137415982076178</v>
      </c>
      <c r="F18">
        <f t="shared" si="3"/>
        <v>24</v>
      </c>
      <c r="H18" s="5">
        <v>1387</v>
      </c>
      <c r="I18" s="5">
        <v>1046</v>
      </c>
      <c r="J18" s="5">
        <v>342</v>
      </c>
      <c r="K18" s="5">
        <v>56</v>
      </c>
      <c r="L18" s="5">
        <v>106</v>
      </c>
      <c r="M18" s="5">
        <v>102</v>
      </c>
      <c r="N18" s="5">
        <v>78</v>
      </c>
      <c r="O18" s="5">
        <v>704</v>
      </c>
      <c r="P18" s="5">
        <v>276</v>
      </c>
      <c r="Q18" s="5">
        <v>171</v>
      </c>
      <c r="R18" s="5">
        <v>119</v>
      </c>
      <c r="S18" s="5">
        <v>138</v>
      </c>
      <c r="T18" s="5">
        <v>341</v>
      </c>
      <c r="U18" s="5">
        <v>174</v>
      </c>
      <c r="V18" s="5">
        <v>101</v>
      </c>
      <c r="W18" s="5">
        <v>21</v>
      </c>
      <c r="X18" s="5">
        <v>9</v>
      </c>
      <c r="Y18" s="5">
        <v>43</v>
      </c>
      <c r="Z18" s="5">
        <v>167</v>
      </c>
      <c r="AA18" s="5">
        <v>129</v>
      </c>
      <c r="AB18" s="5">
        <v>13</v>
      </c>
      <c r="AC18" s="5">
        <v>18</v>
      </c>
      <c r="AD18" s="5">
        <v>7</v>
      </c>
    </row>
    <row r="19" spans="1:30" x14ac:dyDescent="0.25">
      <c r="A19" t="s">
        <v>20</v>
      </c>
      <c r="B19" t="s">
        <v>21</v>
      </c>
      <c r="C19" s="5">
        <f t="shared" si="0"/>
        <v>2633.5</v>
      </c>
      <c r="D19" s="5">
        <f t="shared" si="1"/>
        <v>6073.5</v>
      </c>
      <c r="E19" s="9">
        <f t="shared" si="2"/>
        <v>43.360500535111548</v>
      </c>
      <c r="F19">
        <f t="shared" si="3"/>
        <v>35</v>
      </c>
      <c r="H19" s="5">
        <v>19062</v>
      </c>
      <c r="I19" s="5">
        <v>12388</v>
      </c>
      <c r="J19" s="5">
        <v>2651</v>
      </c>
      <c r="K19" s="5">
        <v>682</v>
      </c>
      <c r="L19" s="5">
        <v>648</v>
      </c>
      <c r="M19" s="5">
        <v>638</v>
      </c>
      <c r="N19" s="5">
        <v>683</v>
      </c>
      <c r="O19" s="5">
        <v>9737</v>
      </c>
      <c r="P19" s="5">
        <v>5552</v>
      </c>
      <c r="Q19" s="5">
        <v>2090</v>
      </c>
      <c r="R19" s="5">
        <v>1400</v>
      </c>
      <c r="S19" s="5">
        <v>695</v>
      </c>
      <c r="T19" s="5">
        <v>6674</v>
      </c>
      <c r="U19" s="5">
        <v>2905</v>
      </c>
      <c r="V19" s="5">
        <v>1758</v>
      </c>
      <c r="W19" s="5">
        <v>317</v>
      </c>
      <c r="X19" s="5">
        <v>339</v>
      </c>
      <c r="Y19" s="5">
        <v>491</v>
      </c>
      <c r="Z19" s="5">
        <v>3769</v>
      </c>
      <c r="AA19" s="5">
        <v>3357</v>
      </c>
      <c r="AB19" s="5">
        <v>224</v>
      </c>
      <c r="AC19" s="5">
        <v>136</v>
      </c>
      <c r="AD19" s="5">
        <v>52</v>
      </c>
    </row>
    <row r="20" spans="1:30" x14ac:dyDescent="0.25">
      <c r="A20" t="s">
        <v>22</v>
      </c>
      <c r="B20" t="s">
        <v>23</v>
      </c>
      <c r="C20" s="5">
        <f t="shared" si="0"/>
        <v>549</v>
      </c>
      <c r="D20" s="5">
        <f t="shared" si="1"/>
        <v>1265.5</v>
      </c>
      <c r="E20" s="9">
        <f t="shared" si="2"/>
        <v>43.382062425918612</v>
      </c>
      <c r="F20">
        <f t="shared" si="3"/>
        <v>32</v>
      </c>
      <c r="H20" s="5">
        <v>2856</v>
      </c>
      <c r="I20" s="5">
        <v>2187</v>
      </c>
      <c r="J20" s="5">
        <v>511</v>
      </c>
      <c r="K20" s="5">
        <v>72</v>
      </c>
      <c r="L20" s="5">
        <v>125</v>
      </c>
      <c r="M20" s="5">
        <v>110</v>
      </c>
      <c r="N20" s="5">
        <v>204</v>
      </c>
      <c r="O20" s="5">
        <v>1676</v>
      </c>
      <c r="P20" s="5">
        <v>851</v>
      </c>
      <c r="Q20" s="5">
        <v>361</v>
      </c>
      <c r="R20" s="5">
        <v>283</v>
      </c>
      <c r="S20" s="5">
        <v>181</v>
      </c>
      <c r="T20" s="5">
        <v>669</v>
      </c>
      <c r="U20" s="5">
        <v>332</v>
      </c>
      <c r="V20" s="5">
        <v>133</v>
      </c>
      <c r="W20" s="5">
        <v>53</v>
      </c>
      <c r="X20" s="5">
        <v>37</v>
      </c>
      <c r="Y20" s="5">
        <v>109</v>
      </c>
      <c r="Z20" s="5">
        <v>337</v>
      </c>
      <c r="AA20" s="5">
        <v>248</v>
      </c>
      <c r="AB20" s="5">
        <v>34</v>
      </c>
      <c r="AC20" s="5">
        <v>31</v>
      </c>
      <c r="AD20" s="5">
        <v>24</v>
      </c>
    </row>
    <row r="21" spans="1:30" x14ac:dyDescent="0.25">
      <c r="A21" t="s">
        <v>24</v>
      </c>
      <c r="B21" t="s">
        <v>25</v>
      </c>
      <c r="C21" s="5">
        <f t="shared" si="0"/>
        <v>596.5</v>
      </c>
      <c r="D21" s="5">
        <f t="shared" si="1"/>
        <v>1373</v>
      </c>
      <c r="E21" s="9">
        <f t="shared" si="2"/>
        <v>43.445010924981794</v>
      </c>
      <c r="F21">
        <f t="shared" si="3"/>
        <v>31</v>
      </c>
      <c r="H21" s="5">
        <v>3363</v>
      </c>
      <c r="I21" s="5">
        <v>2619</v>
      </c>
      <c r="J21" s="5">
        <v>719</v>
      </c>
      <c r="K21" s="5">
        <v>169</v>
      </c>
      <c r="L21" s="5">
        <v>146</v>
      </c>
      <c r="M21" s="5">
        <v>170</v>
      </c>
      <c r="N21" s="5">
        <v>234</v>
      </c>
      <c r="O21" s="5">
        <v>1900</v>
      </c>
      <c r="P21" s="5">
        <v>968</v>
      </c>
      <c r="Q21" s="5">
        <v>425</v>
      </c>
      <c r="R21" s="5">
        <v>325</v>
      </c>
      <c r="S21" s="5">
        <v>182</v>
      </c>
      <c r="T21" s="5">
        <v>744</v>
      </c>
      <c r="U21" s="5">
        <v>344</v>
      </c>
      <c r="V21" s="5">
        <v>185</v>
      </c>
      <c r="W21" s="5">
        <v>79</v>
      </c>
      <c r="X21" s="5">
        <v>32</v>
      </c>
      <c r="Y21" s="5">
        <v>48</v>
      </c>
      <c r="Z21" s="5">
        <v>400</v>
      </c>
      <c r="AA21" s="5">
        <v>323</v>
      </c>
      <c r="AB21" s="5">
        <v>40</v>
      </c>
      <c r="AC21" s="5">
        <v>14</v>
      </c>
      <c r="AD21" s="5">
        <v>23</v>
      </c>
    </row>
    <row r="22" spans="1:30" x14ac:dyDescent="0.25">
      <c r="A22" t="s">
        <v>26</v>
      </c>
      <c r="B22" t="s">
        <v>27</v>
      </c>
      <c r="C22" s="5">
        <f t="shared" si="0"/>
        <v>1361</v>
      </c>
      <c r="D22" s="5">
        <f t="shared" si="1"/>
        <v>3776.5</v>
      </c>
      <c r="E22" s="9">
        <f t="shared" si="2"/>
        <v>36.038660135045674</v>
      </c>
      <c r="F22">
        <f t="shared" si="3"/>
        <v>82</v>
      </c>
      <c r="H22" s="5">
        <v>9945</v>
      </c>
      <c r="I22" s="5">
        <v>8124</v>
      </c>
      <c r="J22" s="5">
        <v>1638</v>
      </c>
      <c r="K22" s="5">
        <v>402</v>
      </c>
      <c r="L22" s="5">
        <v>469</v>
      </c>
      <c r="M22" s="5">
        <v>362</v>
      </c>
      <c r="N22" s="5">
        <v>405</v>
      </c>
      <c r="O22" s="5">
        <v>6486</v>
      </c>
      <c r="P22" s="5">
        <v>3468</v>
      </c>
      <c r="Q22" s="5">
        <v>1418</v>
      </c>
      <c r="R22" s="5">
        <v>1042</v>
      </c>
      <c r="S22" s="5">
        <v>558</v>
      </c>
      <c r="T22" s="5">
        <v>1821</v>
      </c>
      <c r="U22" s="5">
        <v>797</v>
      </c>
      <c r="V22" s="5">
        <v>343</v>
      </c>
      <c r="W22" s="5">
        <v>189</v>
      </c>
      <c r="X22" s="5">
        <v>71</v>
      </c>
      <c r="Y22" s="5">
        <v>194</v>
      </c>
      <c r="Z22" s="5">
        <v>1024</v>
      </c>
      <c r="AA22" s="5">
        <v>838</v>
      </c>
      <c r="AB22" s="5">
        <v>159</v>
      </c>
      <c r="AC22" s="5">
        <v>12</v>
      </c>
      <c r="AD22" s="5">
        <v>15</v>
      </c>
    </row>
    <row r="23" spans="1:30" x14ac:dyDescent="0.25">
      <c r="A23" t="s">
        <v>28</v>
      </c>
      <c r="B23" t="s">
        <v>29</v>
      </c>
      <c r="C23" s="5">
        <f t="shared" si="0"/>
        <v>562.5</v>
      </c>
      <c r="D23" s="5">
        <f t="shared" si="1"/>
        <v>1497</v>
      </c>
      <c r="E23" s="9">
        <f t="shared" si="2"/>
        <v>37.575150300601202</v>
      </c>
      <c r="F23">
        <f t="shared" si="3"/>
        <v>76</v>
      </c>
      <c r="H23" s="5">
        <v>3506</v>
      </c>
      <c r="I23" s="5">
        <v>2824</v>
      </c>
      <c r="J23" s="5">
        <v>636</v>
      </c>
      <c r="K23" s="5">
        <v>151</v>
      </c>
      <c r="L23" s="5">
        <v>46</v>
      </c>
      <c r="M23" s="5">
        <v>132</v>
      </c>
      <c r="N23" s="5">
        <v>307</v>
      </c>
      <c r="O23" s="5">
        <v>2188</v>
      </c>
      <c r="P23" s="5">
        <v>989</v>
      </c>
      <c r="Q23" s="5">
        <v>628</v>
      </c>
      <c r="R23" s="5">
        <v>338</v>
      </c>
      <c r="S23" s="5">
        <v>233</v>
      </c>
      <c r="T23" s="5">
        <v>682</v>
      </c>
      <c r="U23" s="5">
        <v>337</v>
      </c>
      <c r="V23" s="5">
        <v>217</v>
      </c>
      <c r="W23" s="5">
        <v>39</v>
      </c>
      <c r="X23" s="5">
        <v>30</v>
      </c>
      <c r="Y23" s="5">
        <v>51</v>
      </c>
      <c r="Z23" s="5">
        <v>345</v>
      </c>
      <c r="AA23" s="5">
        <v>283</v>
      </c>
      <c r="AB23" s="5">
        <v>25</v>
      </c>
      <c r="AC23" s="5">
        <v>19</v>
      </c>
      <c r="AD23" s="5">
        <v>18</v>
      </c>
    </row>
    <row r="24" spans="1:30" x14ac:dyDescent="0.25">
      <c r="A24" t="s">
        <v>30</v>
      </c>
      <c r="B24" t="s">
        <v>31</v>
      </c>
      <c r="C24" s="5">
        <f t="shared" si="0"/>
        <v>272</v>
      </c>
      <c r="D24" s="5">
        <f t="shared" si="1"/>
        <v>691</v>
      </c>
      <c r="E24" s="9">
        <f t="shared" si="2"/>
        <v>39.363241678726482</v>
      </c>
      <c r="F24">
        <f t="shared" si="3"/>
        <v>67</v>
      </c>
      <c r="H24" s="5">
        <v>1679</v>
      </c>
      <c r="I24" s="5">
        <v>1270</v>
      </c>
      <c r="J24" s="5">
        <v>337</v>
      </c>
      <c r="K24" s="5">
        <v>78</v>
      </c>
      <c r="L24" s="5">
        <v>67</v>
      </c>
      <c r="M24" s="5">
        <v>81</v>
      </c>
      <c r="N24" s="5">
        <v>111</v>
      </c>
      <c r="O24" s="5">
        <v>933</v>
      </c>
      <c r="P24" s="5">
        <v>470</v>
      </c>
      <c r="Q24" s="5">
        <v>235</v>
      </c>
      <c r="R24" s="5">
        <v>112</v>
      </c>
      <c r="S24" s="5">
        <v>116</v>
      </c>
      <c r="T24" s="5">
        <v>409</v>
      </c>
      <c r="U24" s="5">
        <v>136</v>
      </c>
      <c r="V24" s="5">
        <v>84</v>
      </c>
      <c r="W24" s="5">
        <v>11</v>
      </c>
      <c r="X24" s="5">
        <v>19</v>
      </c>
      <c r="Y24" s="5">
        <v>22</v>
      </c>
      <c r="Z24" s="5">
        <v>273</v>
      </c>
      <c r="AA24" s="5">
        <v>194</v>
      </c>
      <c r="AB24" s="5">
        <v>11</v>
      </c>
      <c r="AC24" s="5">
        <v>15</v>
      </c>
      <c r="AD24" s="5">
        <v>53</v>
      </c>
    </row>
    <row r="25" spans="1:30" x14ac:dyDescent="0.25">
      <c r="A25" t="s">
        <v>32</v>
      </c>
      <c r="B25" t="s">
        <v>33</v>
      </c>
      <c r="C25" s="5">
        <f t="shared" si="0"/>
        <v>521.5</v>
      </c>
      <c r="D25" s="5">
        <f t="shared" si="1"/>
        <v>1094</v>
      </c>
      <c r="E25" s="9">
        <f t="shared" si="2"/>
        <v>47.669104204753197</v>
      </c>
      <c r="F25">
        <f t="shared" si="3"/>
        <v>10</v>
      </c>
      <c r="H25" s="5">
        <v>2537</v>
      </c>
      <c r="I25" s="5">
        <v>1554</v>
      </c>
      <c r="J25" s="5">
        <v>391</v>
      </c>
      <c r="K25" s="5">
        <v>63</v>
      </c>
      <c r="L25" s="5">
        <v>78</v>
      </c>
      <c r="M25" s="5">
        <v>140</v>
      </c>
      <c r="N25" s="5">
        <v>110</v>
      </c>
      <c r="O25" s="5">
        <v>1163</v>
      </c>
      <c r="P25" s="5">
        <v>532</v>
      </c>
      <c r="Q25" s="5">
        <v>309</v>
      </c>
      <c r="R25" s="5">
        <v>191</v>
      </c>
      <c r="S25" s="5">
        <v>131</v>
      </c>
      <c r="T25" s="5">
        <v>983</v>
      </c>
      <c r="U25" s="5">
        <v>368</v>
      </c>
      <c r="V25" s="5">
        <v>117</v>
      </c>
      <c r="W25" s="5">
        <v>37</v>
      </c>
      <c r="X25" s="5">
        <v>66</v>
      </c>
      <c r="Y25" s="5">
        <v>148</v>
      </c>
      <c r="Z25" s="5">
        <v>615</v>
      </c>
      <c r="AA25" s="5">
        <v>475</v>
      </c>
      <c r="AB25" s="5">
        <v>88</v>
      </c>
      <c r="AC25" s="5">
        <v>26</v>
      </c>
      <c r="AD25" s="5">
        <v>26</v>
      </c>
    </row>
    <row r="26" spans="1:30" x14ac:dyDescent="0.25">
      <c r="A26" t="s">
        <v>34</v>
      </c>
      <c r="B26" t="s">
        <v>35</v>
      </c>
      <c r="C26" s="5">
        <f t="shared" si="0"/>
        <v>897.5</v>
      </c>
      <c r="D26" s="5">
        <f t="shared" si="1"/>
        <v>1679.5</v>
      </c>
      <c r="E26" s="9">
        <f t="shared" si="2"/>
        <v>53.438523370050603</v>
      </c>
      <c r="F26">
        <f t="shared" si="3"/>
        <v>4</v>
      </c>
      <c r="H26" s="5">
        <v>4395</v>
      </c>
      <c r="I26" s="5">
        <v>2928</v>
      </c>
      <c r="J26" s="5">
        <v>929</v>
      </c>
      <c r="K26" s="5">
        <v>183</v>
      </c>
      <c r="L26" s="5">
        <v>216</v>
      </c>
      <c r="M26" s="5">
        <v>269</v>
      </c>
      <c r="N26" s="5">
        <v>261</v>
      </c>
      <c r="O26" s="5">
        <v>1999</v>
      </c>
      <c r="P26" s="5">
        <v>1064</v>
      </c>
      <c r="Q26" s="5">
        <v>430</v>
      </c>
      <c r="R26" s="5">
        <v>319</v>
      </c>
      <c r="S26" s="5">
        <v>186</v>
      </c>
      <c r="T26" s="5">
        <v>1467</v>
      </c>
      <c r="U26" s="5">
        <v>845</v>
      </c>
      <c r="V26" s="5">
        <v>501</v>
      </c>
      <c r="W26" s="5">
        <v>169</v>
      </c>
      <c r="X26" s="5">
        <v>45</v>
      </c>
      <c r="Y26" s="5">
        <v>130</v>
      </c>
      <c r="Z26" s="5">
        <v>622</v>
      </c>
      <c r="AA26" s="5">
        <v>526</v>
      </c>
      <c r="AB26" s="5">
        <v>68</v>
      </c>
      <c r="AC26" s="5">
        <v>14</v>
      </c>
      <c r="AD26" s="5">
        <v>14</v>
      </c>
    </row>
    <row r="27" spans="1:30" x14ac:dyDescent="0.25">
      <c r="A27" t="s">
        <v>36</v>
      </c>
      <c r="B27" t="s">
        <v>37</v>
      </c>
      <c r="C27" s="5">
        <f t="shared" si="0"/>
        <v>407</v>
      </c>
      <c r="D27" s="5">
        <f t="shared" si="1"/>
        <v>1038</v>
      </c>
      <c r="E27" s="9">
        <f t="shared" si="2"/>
        <v>39.210019267822737</v>
      </c>
      <c r="F27">
        <f t="shared" si="3"/>
        <v>69</v>
      </c>
      <c r="H27" s="5">
        <v>2539</v>
      </c>
      <c r="I27" s="5">
        <v>2025</v>
      </c>
      <c r="J27" s="5">
        <v>525</v>
      </c>
      <c r="K27" s="5">
        <v>147</v>
      </c>
      <c r="L27" s="5">
        <v>108</v>
      </c>
      <c r="M27" s="5">
        <v>108</v>
      </c>
      <c r="N27" s="5">
        <v>162</v>
      </c>
      <c r="O27" s="5">
        <v>1500</v>
      </c>
      <c r="P27" s="5">
        <v>715</v>
      </c>
      <c r="Q27" s="5">
        <v>373</v>
      </c>
      <c r="R27" s="5">
        <v>286</v>
      </c>
      <c r="S27" s="5">
        <v>126</v>
      </c>
      <c r="T27" s="5">
        <v>514</v>
      </c>
      <c r="U27" s="5">
        <v>218</v>
      </c>
      <c r="V27" s="5">
        <v>125</v>
      </c>
      <c r="W27" s="5">
        <v>20</v>
      </c>
      <c r="X27" s="5">
        <v>13</v>
      </c>
      <c r="Y27" s="5">
        <v>60</v>
      </c>
      <c r="Z27" s="5">
        <v>296</v>
      </c>
      <c r="AA27" s="5">
        <v>257</v>
      </c>
      <c r="AB27" s="5">
        <v>13</v>
      </c>
      <c r="AC27" s="5">
        <v>15</v>
      </c>
      <c r="AD27" s="5">
        <v>11</v>
      </c>
    </row>
    <row r="28" spans="1:30" x14ac:dyDescent="0.25">
      <c r="A28" t="s">
        <v>38</v>
      </c>
      <c r="B28" t="s">
        <v>39</v>
      </c>
      <c r="C28" s="5">
        <f t="shared" si="0"/>
        <v>546.5</v>
      </c>
      <c r="D28" s="5">
        <f t="shared" si="1"/>
        <v>1290</v>
      </c>
      <c r="E28" s="9">
        <f t="shared" si="2"/>
        <v>42.36434108527132</v>
      </c>
      <c r="F28">
        <f t="shared" si="3"/>
        <v>46</v>
      </c>
      <c r="H28" s="5">
        <v>3731</v>
      </c>
      <c r="I28" s="5">
        <v>2699</v>
      </c>
      <c r="J28" s="5">
        <v>560</v>
      </c>
      <c r="K28" s="5">
        <v>102</v>
      </c>
      <c r="L28" s="5">
        <v>108</v>
      </c>
      <c r="M28" s="5">
        <v>150</v>
      </c>
      <c r="N28" s="5">
        <v>200</v>
      </c>
      <c r="O28" s="5">
        <v>2139</v>
      </c>
      <c r="P28" s="5">
        <v>1234</v>
      </c>
      <c r="Q28" s="5">
        <v>460</v>
      </c>
      <c r="R28" s="5">
        <v>281</v>
      </c>
      <c r="S28" s="5">
        <v>164</v>
      </c>
      <c r="T28" s="5">
        <v>1032</v>
      </c>
      <c r="U28" s="5">
        <v>339</v>
      </c>
      <c r="V28" s="5">
        <v>176</v>
      </c>
      <c r="W28" s="5">
        <v>41</v>
      </c>
      <c r="X28" s="5">
        <v>31</v>
      </c>
      <c r="Y28" s="5">
        <v>91</v>
      </c>
      <c r="Z28" s="5">
        <v>693</v>
      </c>
      <c r="AA28" s="5">
        <v>568</v>
      </c>
      <c r="AB28" s="5">
        <v>113</v>
      </c>
      <c r="AC28" s="5">
        <v>8</v>
      </c>
      <c r="AD28" s="5">
        <v>4</v>
      </c>
    </row>
    <row r="29" spans="1:30" x14ac:dyDescent="0.25">
      <c r="A29" t="s">
        <v>40</v>
      </c>
      <c r="B29" t="s">
        <v>41</v>
      </c>
      <c r="C29" s="5">
        <f t="shared" si="0"/>
        <v>732</v>
      </c>
      <c r="D29" s="5">
        <f t="shared" si="1"/>
        <v>1609</v>
      </c>
      <c r="E29" s="9">
        <f t="shared" si="2"/>
        <v>45.494095711622123</v>
      </c>
      <c r="F29">
        <f t="shared" si="3"/>
        <v>19</v>
      </c>
      <c r="H29" s="5">
        <v>3727</v>
      </c>
      <c r="I29" s="5">
        <v>2598</v>
      </c>
      <c r="J29" s="5">
        <v>706</v>
      </c>
      <c r="K29" s="5">
        <v>151</v>
      </c>
      <c r="L29" s="5">
        <v>145</v>
      </c>
      <c r="M29" s="5">
        <v>174</v>
      </c>
      <c r="N29" s="5">
        <v>236</v>
      </c>
      <c r="O29" s="5">
        <v>1892</v>
      </c>
      <c r="P29" s="5">
        <v>865</v>
      </c>
      <c r="Q29" s="5">
        <v>448</v>
      </c>
      <c r="R29" s="5">
        <v>343</v>
      </c>
      <c r="S29" s="5">
        <v>236</v>
      </c>
      <c r="T29" s="5">
        <v>1129</v>
      </c>
      <c r="U29" s="5">
        <v>493</v>
      </c>
      <c r="V29" s="5">
        <v>178</v>
      </c>
      <c r="W29" s="5">
        <v>131</v>
      </c>
      <c r="X29" s="5">
        <v>32</v>
      </c>
      <c r="Y29" s="5">
        <v>152</v>
      </c>
      <c r="Z29" s="5">
        <v>636</v>
      </c>
      <c r="AA29" s="5">
        <v>518</v>
      </c>
      <c r="AB29" s="5">
        <v>88</v>
      </c>
      <c r="AC29" s="5">
        <v>4</v>
      </c>
      <c r="AD29" s="5">
        <v>26</v>
      </c>
    </row>
    <row r="30" spans="1:30" x14ac:dyDescent="0.25">
      <c r="A30" t="s">
        <v>42</v>
      </c>
      <c r="B30" t="s">
        <v>43</v>
      </c>
      <c r="C30" s="5">
        <f t="shared" si="0"/>
        <v>842</v>
      </c>
      <c r="D30" s="5">
        <f t="shared" si="1"/>
        <v>2033.5</v>
      </c>
      <c r="E30" s="9">
        <f t="shared" si="2"/>
        <v>41.406442094910254</v>
      </c>
      <c r="F30">
        <f t="shared" si="3"/>
        <v>55</v>
      </c>
      <c r="H30" s="5">
        <v>4862</v>
      </c>
      <c r="I30" s="5">
        <v>3382</v>
      </c>
      <c r="J30" s="5">
        <v>844</v>
      </c>
      <c r="K30" s="5">
        <v>194</v>
      </c>
      <c r="L30" s="5">
        <v>152</v>
      </c>
      <c r="M30" s="5">
        <v>171</v>
      </c>
      <c r="N30" s="5">
        <v>327</v>
      </c>
      <c r="O30" s="5">
        <v>2538</v>
      </c>
      <c r="P30" s="5">
        <v>1176</v>
      </c>
      <c r="Q30" s="5">
        <v>550</v>
      </c>
      <c r="R30" s="5">
        <v>536</v>
      </c>
      <c r="S30" s="5">
        <v>276</v>
      </c>
      <c r="T30" s="5">
        <v>1480</v>
      </c>
      <c r="U30" s="5">
        <v>668</v>
      </c>
      <c r="V30" s="5">
        <v>310</v>
      </c>
      <c r="W30" s="5">
        <v>180</v>
      </c>
      <c r="X30" s="5">
        <v>37</v>
      </c>
      <c r="Y30" s="5">
        <v>141</v>
      </c>
      <c r="Z30" s="5">
        <v>812</v>
      </c>
      <c r="AA30" s="5">
        <v>659</v>
      </c>
      <c r="AB30" s="5">
        <v>97</v>
      </c>
      <c r="AC30" s="5">
        <v>29</v>
      </c>
      <c r="AD30" s="5">
        <v>27</v>
      </c>
    </row>
    <row r="31" spans="1:30" x14ac:dyDescent="0.25">
      <c r="A31" t="s">
        <v>44</v>
      </c>
      <c r="B31" t="s">
        <v>45</v>
      </c>
      <c r="C31" s="5">
        <f t="shared" si="0"/>
        <v>832</v>
      </c>
      <c r="D31" s="5">
        <f t="shared" si="1"/>
        <v>2371</v>
      </c>
      <c r="E31" s="9">
        <f t="shared" si="2"/>
        <v>35.090679038380429</v>
      </c>
      <c r="F31">
        <f t="shared" si="3"/>
        <v>84</v>
      </c>
      <c r="H31" s="5">
        <v>7404</v>
      </c>
      <c r="I31" s="5">
        <v>4828</v>
      </c>
      <c r="J31" s="5">
        <v>649</v>
      </c>
      <c r="K31" s="5">
        <v>192</v>
      </c>
      <c r="L31" s="5">
        <v>81</v>
      </c>
      <c r="M31" s="5">
        <v>153</v>
      </c>
      <c r="N31" s="5">
        <v>223</v>
      </c>
      <c r="O31" s="5">
        <v>4179</v>
      </c>
      <c r="P31" s="5">
        <v>2336</v>
      </c>
      <c r="Q31" s="5">
        <v>989</v>
      </c>
      <c r="R31" s="5">
        <v>536</v>
      </c>
      <c r="S31" s="5">
        <v>318</v>
      </c>
      <c r="T31" s="5">
        <v>2576</v>
      </c>
      <c r="U31" s="5">
        <v>719</v>
      </c>
      <c r="V31" s="5">
        <v>230</v>
      </c>
      <c r="W31" s="5">
        <v>147</v>
      </c>
      <c r="X31" s="5">
        <v>163</v>
      </c>
      <c r="Y31" s="5">
        <v>179</v>
      </c>
      <c r="Z31" s="5">
        <v>1857</v>
      </c>
      <c r="AA31" s="5">
        <v>1571</v>
      </c>
      <c r="AB31" s="5">
        <v>191</v>
      </c>
      <c r="AC31" s="5">
        <v>71</v>
      </c>
      <c r="AD31" s="5">
        <v>24</v>
      </c>
    </row>
    <row r="32" spans="1:30" x14ac:dyDescent="0.25">
      <c r="A32" t="s">
        <v>46</v>
      </c>
      <c r="B32" t="s">
        <v>47</v>
      </c>
      <c r="C32" s="5">
        <f t="shared" si="0"/>
        <v>581.5</v>
      </c>
      <c r="D32" s="5">
        <f t="shared" si="1"/>
        <v>1378.5</v>
      </c>
      <c r="E32" s="9">
        <f t="shared" si="2"/>
        <v>42.183532825535003</v>
      </c>
      <c r="F32">
        <f t="shared" si="3"/>
        <v>48</v>
      </c>
      <c r="H32" s="5">
        <v>3525</v>
      </c>
      <c r="I32" s="5">
        <v>2278</v>
      </c>
      <c r="J32" s="5">
        <v>594</v>
      </c>
      <c r="K32" s="5">
        <v>142</v>
      </c>
      <c r="L32" s="5">
        <v>140</v>
      </c>
      <c r="M32" s="5">
        <v>112</v>
      </c>
      <c r="N32" s="5">
        <v>200</v>
      </c>
      <c r="O32" s="5">
        <v>1684</v>
      </c>
      <c r="P32" s="5">
        <v>777</v>
      </c>
      <c r="Q32" s="5">
        <v>407</v>
      </c>
      <c r="R32" s="5">
        <v>252</v>
      </c>
      <c r="S32" s="5">
        <v>248</v>
      </c>
      <c r="T32" s="5">
        <v>1247</v>
      </c>
      <c r="U32" s="5">
        <v>545</v>
      </c>
      <c r="V32" s="5">
        <v>228</v>
      </c>
      <c r="W32" s="5">
        <v>235</v>
      </c>
      <c r="X32" s="5">
        <v>52</v>
      </c>
      <c r="Y32" s="5">
        <v>30</v>
      </c>
      <c r="Z32" s="5">
        <v>702</v>
      </c>
      <c r="AA32" s="5">
        <v>605</v>
      </c>
      <c r="AB32" s="5">
        <v>7</v>
      </c>
      <c r="AC32" s="5">
        <v>24</v>
      </c>
      <c r="AD32" s="5">
        <v>66</v>
      </c>
    </row>
    <row r="33" spans="1:30" x14ac:dyDescent="0.25">
      <c r="A33" t="s">
        <v>48</v>
      </c>
      <c r="B33" t="s">
        <v>49</v>
      </c>
      <c r="C33" s="5">
        <f t="shared" si="0"/>
        <v>1225.5</v>
      </c>
      <c r="D33" s="5">
        <f t="shared" si="1"/>
        <v>3170.5</v>
      </c>
      <c r="E33" s="9">
        <f t="shared" si="2"/>
        <v>38.653209272985336</v>
      </c>
      <c r="F33">
        <f t="shared" si="3"/>
        <v>72</v>
      </c>
      <c r="H33" s="5">
        <v>8965</v>
      </c>
      <c r="I33" s="5">
        <v>6035</v>
      </c>
      <c r="J33" s="5">
        <v>1109</v>
      </c>
      <c r="K33" s="5">
        <v>247</v>
      </c>
      <c r="L33" s="5">
        <v>224</v>
      </c>
      <c r="M33" s="5">
        <v>304</v>
      </c>
      <c r="N33" s="5">
        <v>334</v>
      </c>
      <c r="O33" s="5">
        <v>4926</v>
      </c>
      <c r="P33" s="5">
        <v>2673</v>
      </c>
      <c r="Q33" s="5">
        <v>1124</v>
      </c>
      <c r="R33" s="5">
        <v>757</v>
      </c>
      <c r="S33" s="5">
        <v>372</v>
      </c>
      <c r="T33" s="5">
        <v>2930</v>
      </c>
      <c r="U33" s="5">
        <v>1032</v>
      </c>
      <c r="V33" s="5">
        <v>485</v>
      </c>
      <c r="W33" s="5">
        <v>143</v>
      </c>
      <c r="X33" s="5">
        <v>122</v>
      </c>
      <c r="Y33" s="5">
        <v>282</v>
      </c>
      <c r="Z33" s="5">
        <v>1898</v>
      </c>
      <c r="AA33" s="5">
        <v>1541</v>
      </c>
      <c r="AB33" s="5">
        <v>206</v>
      </c>
      <c r="AC33" s="5">
        <v>71</v>
      </c>
      <c r="AD33" s="5">
        <v>80</v>
      </c>
    </row>
    <row r="34" spans="1:30" x14ac:dyDescent="0.25">
      <c r="A34" t="s">
        <v>50</v>
      </c>
      <c r="B34" t="s">
        <v>51</v>
      </c>
      <c r="C34" s="5">
        <f t="shared" si="0"/>
        <v>148</v>
      </c>
      <c r="D34" s="5">
        <f t="shared" si="1"/>
        <v>361.5</v>
      </c>
      <c r="E34" s="9">
        <f t="shared" si="2"/>
        <v>40.940525587828489</v>
      </c>
      <c r="F34">
        <f t="shared" si="3"/>
        <v>59</v>
      </c>
      <c r="H34" s="5">
        <v>830</v>
      </c>
      <c r="I34" s="5">
        <v>633</v>
      </c>
      <c r="J34" s="5">
        <v>167</v>
      </c>
      <c r="K34" s="5">
        <v>33</v>
      </c>
      <c r="L34" s="5">
        <v>42</v>
      </c>
      <c r="M34" s="5">
        <v>30</v>
      </c>
      <c r="N34" s="5">
        <v>62</v>
      </c>
      <c r="O34" s="5">
        <v>466</v>
      </c>
      <c r="P34" s="5">
        <v>215</v>
      </c>
      <c r="Q34" s="5">
        <v>114</v>
      </c>
      <c r="R34" s="5">
        <v>85</v>
      </c>
      <c r="S34" s="5">
        <v>52</v>
      </c>
      <c r="T34" s="5">
        <v>197</v>
      </c>
      <c r="U34" s="5">
        <v>87</v>
      </c>
      <c r="V34" s="5">
        <v>44</v>
      </c>
      <c r="W34" s="5">
        <v>16</v>
      </c>
      <c r="X34" s="5">
        <v>14</v>
      </c>
      <c r="Y34" s="5">
        <v>13</v>
      </c>
      <c r="Z34" s="5">
        <v>110</v>
      </c>
      <c r="AA34" s="5">
        <v>81</v>
      </c>
      <c r="AB34" s="5">
        <v>19</v>
      </c>
      <c r="AC34" s="5">
        <v>0</v>
      </c>
      <c r="AD34" s="5">
        <v>10</v>
      </c>
    </row>
    <row r="35" spans="1:30" x14ac:dyDescent="0.25">
      <c r="A35" t="s">
        <v>52</v>
      </c>
      <c r="B35" t="s">
        <v>53</v>
      </c>
      <c r="C35" s="5">
        <f t="shared" si="0"/>
        <v>375.5</v>
      </c>
      <c r="D35" s="5">
        <f t="shared" si="1"/>
        <v>989.5</v>
      </c>
      <c r="E35" s="9">
        <f t="shared" si="2"/>
        <v>37.948458817584637</v>
      </c>
      <c r="F35">
        <f t="shared" si="3"/>
        <v>74</v>
      </c>
      <c r="H35" s="5">
        <v>2352</v>
      </c>
      <c r="I35" s="5">
        <v>1847</v>
      </c>
      <c r="J35" s="5">
        <v>474</v>
      </c>
      <c r="K35" s="5">
        <v>114</v>
      </c>
      <c r="L35" s="5">
        <v>96</v>
      </c>
      <c r="M35" s="5">
        <v>106</v>
      </c>
      <c r="N35" s="5">
        <v>158</v>
      </c>
      <c r="O35" s="5">
        <v>1373</v>
      </c>
      <c r="P35" s="5">
        <v>648</v>
      </c>
      <c r="Q35" s="5">
        <v>311</v>
      </c>
      <c r="R35" s="5">
        <v>272</v>
      </c>
      <c r="S35" s="5">
        <v>142</v>
      </c>
      <c r="T35" s="5">
        <v>505</v>
      </c>
      <c r="U35" s="5">
        <v>244</v>
      </c>
      <c r="V35" s="5">
        <v>171</v>
      </c>
      <c r="W35" s="5">
        <v>19</v>
      </c>
      <c r="X35" s="5">
        <v>18</v>
      </c>
      <c r="Y35" s="5">
        <v>36</v>
      </c>
      <c r="Z35" s="5">
        <v>261</v>
      </c>
      <c r="AA35" s="5">
        <v>195</v>
      </c>
      <c r="AB35" s="5">
        <v>43</v>
      </c>
      <c r="AC35" s="5">
        <v>8</v>
      </c>
      <c r="AD35" s="5">
        <v>15</v>
      </c>
    </row>
    <row r="36" spans="1:30" x14ac:dyDescent="0.25">
      <c r="A36" t="s">
        <v>54</v>
      </c>
      <c r="B36" t="s">
        <v>55</v>
      </c>
      <c r="C36" s="5">
        <f t="shared" si="0"/>
        <v>2496.5</v>
      </c>
      <c r="D36" s="5">
        <f t="shared" si="1"/>
        <v>5839.5</v>
      </c>
      <c r="E36" s="9">
        <f t="shared" si="2"/>
        <v>42.751947940748352</v>
      </c>
      <c r="F36">
        <f t="shared" si="3"/>
        <v>42</v>
      </c>
      <c r="H36" s="5">
        <v>15261</v>
      </c>
      <c r="I36" s="5">
        <v>9481</v>
      </c>
      <c r="J36" s="5">
        <v>2078</v>
      </c>
      <c r="K36" s="5">
        <v>451</v>
      </c>
      <c r="L36" s="5">
        <v>374</v>
      </c>
      <c r="M36" s="5">
        <v>447</v>
      </c>
      <c r="N36" s="5">
        <v>806</v>
      </c>
      <c r="O36" s="5">
        <v>7403</v>
      </c>
      <c r="P36" s="5">
        <v>3680</v>
      </c>
      <c r="Q36" s="5">
        <v>1772</v>
      </c>
      <c r="R36" s="5">
        <v>1183</v>
      </c>
      <c r="S36" s="5">
        <v>768</v>
      </c>
      <c r="T36" s="5">
        <v>5780</v>
      </c>
      <c r="U36" s="5">
        <v>2316</v>
      </c>
      <c r="V36" s="5">
        <v>1038</v>
      </c>
      <c r="W36" s="5">
        <v>443</v>
      </c>
      <c r="X36" s="5">
        <v>437</v>
      </c>
      <c r="Y36" s="5">
        <v>398</v>
      </c>
      <c r="Z36" s="5">
        <v>3464</v>
      </c>
      <c r="AA36" s="5">
        <v>2806</v>
      </c>
      <c r="AB36" s="5">
        <v>304</v>
      </c>
      <c r="AC36" s="5">
        <v>209</v>
      </c>
      <c r="AD36" s="5">
        <v>145</v>
      </c>
    </row>
    <row r="37" spans="1:30" x14ac:dyDescent="0.25">
      <c r="A37" t="s">
        <v>56</v>
      </c>
      <c r="B37" t="s">
        <v>57</v>
      </c>
      <c r="C37" s="5">
        <f t="shared" si="0"/>
        <v>28374</v>
      </c>
      <c r="D37" s="5">
        <f t="shared" si="1"/>
        <v>64937</v>
      </c>
      <c r="E37" s="9">
        <f t="shared" si="2"/>
        <v>43.694657899194603</v>
      </c>
      <c r="F37">
        <f t="shared" si="3"/>
        <v>28</v>
      </c>
      <c r="H37" s="5">
        <v>218061</v>
      </c>
      <c r="I37" s="5">
        <v>134569</v>
      </c>
      <c r="J37" s="5">
        <v>29730</v>
      </c>
      <c r="K37" s="5">
        <v>9846</v>
      </c>
      <c r="L37" s="5">
        <v>7263</v>
      </c>
      <c r="M37" s="5">
        <v>6957</v>
      </c>
      <c r="N37" s="5">
        <v>5664</v>
      </c>
      <c r="O37" s="5">
        <v>104839</v>
      </c>
      <c r="P37" s="5">
        <v>62025</v>
      </c>
      <c r="Q37" s="5">
        <v>21953</v>
      </c>
      <c r="R37" s="5">
        <v>13928</v>
      </c>
      <c r="S37" s="5">
        <v>6933</v>
      </c>
      <c r="T37" s="5">
        <v>83492</v>
      </c>
      <c r="U37" s="5">
        <v>37765</v>
      </c>
      <c r="V37" s="5">
        <v>22531</v>
      </c>
      <c r="W37" s="5">
        <v>6225</v>
      </c>
      <c r="X37" s="5">
        <v>4101</v>
      </c>
      <c r="Y37" s="5">
        <v>4908</v>
      </c>
      <c r="Z37" s="5">
        <v>45727</v>
      </c>
      <c r="AA37" s="5">
        <v>39065</v>
      </c>
      <c r="AB37" s="5">
        <v>3873</v>
      </c>
      <c r="AC37" s="5">
        <v>1618</v>
      </c>
      <c r="AD37" s="5">
        <v>1171</v>
      </c>
    </row>
    <row r="38" spans="1:30" x14ac:dyDescent="0.25">
      <c r="A38" t="s">
        <v>58</v>
      </c>
      <c r="B38" t="s">
        <v>59</v>
      </c>
      <c r="C38" s="5">
        <f t="shared" si="0"/>
        <v>237.5</v>
      </c>
      <c r="D38" s="5">
        <f t="shared" si="1"/>
        <v>386</v>
      </c>
      <c r="E38" s="9">
        <f t="shared" si="2"/>
        <v>61.52849740932642</v>
      </c>
      <c r="F38">
        <f t="shared" si="3"/>
        <v>1</v>
      </c>
      <c r="H38" s="5">
        <v>872</v>
      </c>
      <c r="I38" s="5">
        <v>629</v>
      </c>
      <c r="J38" s="5">
        <v>257</v>
      </c>
      <c r="K38" s="5">
        <v>40</v>
      </c>
      <c r="L38" s="5">
        <v>80</v>
      </c>
      <c r="M38" s="5">
        <v>73</v>
      </c>
      <c r="N38" s="5">
        <v>64</v>
      </c>
      <c r="O38" s="5">
        <v>372</v>
      </c>
      <c r="P38" s="5">
        <v>183</v>
      </c>
      <c r="Q38" s="5">
        <v>97</v>
      </c>
      <c r="R38" s="5">
        <v>61</v>
      </c>
      <c r="S38" s="5">
        <v>31</v>
      </c>
      <c r="T38" s="5">
        <v>243</v>
      </c>
      <c r="U38" s="5">
        <v>105</v>
      </c>
      <c r="V38" s="5">
        <v>37</v>
      </c>
      <c r="W38" s="5">
        <v>15</v>
      </c>
      <c r="X38" s="5">
        <v>23</v>
      </c>
      <c r="Y38" s="5">
        <v>30</v>
      </c>
      <c r="Z38" s="5">
        <v>138</v>
      </c>
      <c r="AA38" s="5">
        <v>130</v>
      </c>
      <c r="AB38" s="5">
        <v>0</v>
      </c>
      <c r="AC38" s="5">
        <v>6</v>
      </c>
      <c r="AD38" s="5">
        <v>2</v>
      </c>
    </row>
    <row r="39" spans="1:30" x14ac:dyDescent="0.25">
      <c r="A39" t="s">
        <v>60</v>
      </c>
      <c r="B39" t="s">
        <v>61</v>
      </c>
      <c r="C39" s="5">
        <f t="shared" si="0"/>
        <v>470</v>
      </c>
      <c r="D39" s="5">
        <f t="shared" si="1"/>
        <v>1063.5</v>
      </c>
      <c r="E39" s="9">
        <f t="shared" si="2"/>
        <v>44.193700047014573</v>
      </c>
      <c r="F39">
        <f t="shared" si="3"/>
        <v>23</v>
      </c>
      <c r="H39" s="5">
        <v>2510</v>
      </c>
      <c r="I39" s="5">
        <v>1946</v>
      </c>
      <c r="J39" s="5">
        <v>566</v>
      </c>
      <c r="K39" s="5">
        <v>163</v>
      </c>
      <c r="L39" s="5">
        <v>146</v>
      </c>
      <c r="M39" s="5">
        <v>105</v>
      </c>
      <c r="N39" s="5">
        <v>152</v>
      </c>
      <c r="O39" s="5">
        <v>1380</v>
      </c>
      <c r="P39" s="5">
        <v>674</v>
      </c>
      <c r="Q39" s="5">
        <v>307</v>
      </c>
      <c r="R39" s="5">
        <v>253</v>
      </c>
      <c r="S39" s="5">
        <v>146</v>
      </c>
      <c r="T39" s="5">
        <v>564</v>
      </c>
      <c r="U39" s="5">
        <v>309</v>
      </c>
      <c r="V39" s="5">
        <v>146</v>
      </c>
      <c r="W39" s="5">
        <v>46</v>
      </c>
      <c r="X39" s="5">
        <v>56</v>
      </c>
      <c r="Y39" s="5">
        <v>61</v>
      </c>
      <c r="Z39" s="5">
        <v>255</v>
      </c>
      <c r="AA39" s="5">
        <v>203</v>
      </c>
      <c r="AB39" s="5">
        <v>22</v>
      </c>
      <c r="AC39" s="5">
        <v>13</v>
      </c>
      <c r="AD39" s="5">
        <v>17</v>
      </c>
    </row>
    <row r="40" spans="1:30" x14ac:dyDescent="0.25">
      <c r="A40" t="s">
        <v>62</v>
      </c>
      <c r="B40" t="s">
        <v>63</v>
      </c>
      <c r="C40" s="5">
        <f t="shared" si="0"/>
        <v>252.5</v>
      </c>
      <c r="D40" s="5">
        <f t="shared" si="1"/>
        <v>636.5</v>
      </c>
      <c r="E40" s="9">
        <f t="shared" si="2"/>
        <v>39.670070699135898</v>
      </c>
      <c r="F40">
        <f t="shared" si="3"/>
        <v>63</v>
      </c>
      <c r="H40" s="5">
        <v>1377</v>
      </c>
      <c r="I40" s="5">
        <v>1110</v>
      </c>
      <c r="J40" s="5">
        <v>309</v>
      </c>
      <c r="K40" s="5">
        <v>84</v>
      </c>
      <c r="L40" s="5">
        <v>77</v>
      </c>
      <c r="M40" s="5">
        <v>61</v>
      </c>
      <c r="N40" s="5">
        <v>87</v>
      </c>
      <c r="O40" s="5">
        <v>801</v>
      </c>
      <c r="P40" s="5">
        <v>366</v>
      </c>
      <c r="Q40" s="5">
        <v>188</v>
      </c>
      <c r="R40" s="5">
        <v>136</v>
      </c>
      <c r="S40" s="5">
        <v>111</v>
      </c>
      <c r="T40" s="5">
        <v>267</v>
      </c>
      <c r="U40" s="5">
        <v>125</v>
      </c>
      <c r="V40" s="5">
        <v>54</v>
      </c>
      <c r="W40" s="5">
        <v>10</v>
      </c>
      <c r="X40" s="5">
        <v>32</v>
      </c>
      <c r="Y40" s="5">
        <v>29</v>
      </c>
      <c r="Z40" s="5">
        <v>142</v>
      </c>
      <c r="AA40" s="5">
        <v>83</v>
      </c>
      <c r="AB40" s="5">
        <v>32</v>
      </c>
      <c r="AC40" s="5">
        <v>16</v>
      </c>
      <c r="AD40" s="5">
        <v>11</v>
      </c>
    </row>
    <row r="41" spans="1:30" x14ac:dyDescent="0.25">
      <c r="A41" t="s">
        <v>64</v>
      </c>
      <c r="B41" t="s">
        <v>65</v>
      </c>
      <c r="C41" s="5">
        <f t="shared" si="0"/>
        <v>253</v>
      </c>
      <c r="D41" s="5">
        <f t="shared" si="1"/>
        <v>556</v>
      </c>
      <c r="E41" s="9">
        <f t="shared" si="2"/>
        <v>45.50359712230216</v>
      </c>
      <c r="F41">
        <f t="shared" si="3"/>
        <v>18</v>
      </c>
      <c r="H41" s="5">
        <v>1135</v>
      </c>
      <c r="I41" s="5">
        <v>797</v>
      </c>
      <c r="J41" s="5">
        <v>228</v>
      </c>
      <c r="K41" s="5">
        <v>10</v>
      </c>
      <c r="L41" s="5">
        <v>62</v>
      </c>
      <c r="M41" s="5">
        <v>64</v>
      </c>
      <c r="N41" s="5">
        <v>92</v>
      </c>
      <c r="O41" s="5">
        <v>569</v>
      </c>
      <c r="P41" s="5">
        <v>238</v>
      </c>
      <c r="Q41" s="5">
        <v>122</v>
      </c>
      <c r="R41" s="5">
        <v>119</v>
      </c>
      <c r="S41" s="5">
        <v>90</v>
      </c>
      <c r="T41" s="5">
        <v>338</v>
      </c>
      <c r="U41" s="5">
        <v>123</v>
      </c>
      <c r="V41" s="5">
        <v>46</v>
      </c>
      <c r="W41" s="5">
        <v>22</v>
      </c>
      <c r="X41" s="5">
        <v>9</v>
      </c>
      <c r="Y41" s="5">
        <v>46</v>
      </c>
      <c r="Z41" s="5">
        <v>215</v>
      </c>
      <c r="AA41" s="5">
        <v>163</v>
      </c>
      <c r="AB41" s="5">
        <v>38</v>
      </c>
      <c r="AC41" s="5">
        <v>6</v>
      </c>
      <c r="AD41" s="5">
        <v>8</v>
      </c>
    </row>
    <row r="42" spans="1:30" x14ac:dyDescent="0.25">
      <c r="A42" t="s">
        <v>66</v>
      </c>
      <c r="B42" t="s">
        <v>67</v>
      </c>
      <c r="C42" s="5">
        <f t="shared" si="0"/>
        <v>430</v>
      </c>
      <c r="D42" s="5">
        <f t="shared" si="1"/>
        <v>985</v>
      </c>
      <c r="E42" s="9">
        <f t="shared" si="2"/>
        <v>43.654822335025379</v>
      </c>
      <c r="F42">
        <f t="shared" si="3"/>
        <v>29</v>
      </c>
      <c r="H42" s="5">
        <v>2128</v>
      </c>
      <c r="I42" s="5">
        <v>1588</v>
      </c>
      <c r="J42" s="5">
        <v>421</v>
      </c>
      <c r="K42" s="5">
        <v>73</v>
      </c>
      <c r="L42" s="5">
        <v>98</v>
      </c>
      <c r="M42" s="5">
        <v>112</v>
      </c>
      <c r="N42" s="5">
        <v>138</v>
      </c>
      <c r="O42" s="5">
        <v>1167</v>
      </c>
      <c r="P42" s="5">
        <v>550</v>
      </c>
      <c r="Q42" s="5">
        <v>262</v>
      </c>
      <c r="R42" s="5">
        <v>260</v>
      </c>
      <c r="S42" s="5">
        <v>95</v>
      </c>
      <c r="T42" s="5">
        <v>540</v>
      </c>
      <c r="U42" s="5">
        <v>244</v>
      </c>
      <c r="V42" s="5">
        <v>97</v>
      </c>
      <c r="W42" s="5">
        <v>32</v>
      </c>
      <c r="X42" s="5">
        <v>13</v>
      </c>
      <c r="Y42" s="5">
        <v>102</v>
      </c>
      <c r="Z42" s="5">
        <v>296</v>
      </c>
      <c r="AA42" s="5">
        <v>209</v>
      </c>
      <c r="AB42" s="5">
        <v>36</v>
      </c>
      <c r="AC42" s="5">
        <v>26</v>
      </c>
      <c r="AD42" s="5">
        <v>25</v>
      </c>
    </row>
    <row r="43" spans="1:30" x14ac:dyDescent="0.25">
      <c r="A43" t="s">
        <v>68</v>
      </c>
      <c r="B43" t="s">
        <v>69</v>
      </c>
      <c r="C43" s="5">
        <f t="shared" si="0"/>
        <v>1718.5</v>
      </c>
      <c r="D43" s="5">
        <f t="shared" si="1"/>
        <v>3754.5</v>
      </c>
      <c r="E43" s="9">
        <f t="shared" si="2"/>
        <v>45.771740577973098</v>
      </c>
      <c r="F43">
        <f t="shared" si="3"/>
        <v>16</v>
      </c>
      <c r="H43" s="5">
        <v>8979</v>
      </c>
      <c r="I43" s="5">
        <v>6247</v>
      </c>
      <c r="J43" s="5">
        <v>1626</v>
      </c>
      <c r="K43" s="5">
        <v>317</v>
      </c>
      <c r="L43" s="5">
        <v>377</v>
      </c>
      <c r="M43" s="5">
        <v>325</v>
      </c>
      <c r="N43" s="5">
        <v>607</v>
      </c>
      <c r="O43" s="5">
        <v>4621</v>
      </c>
      <c r="P43" s="5">
        <v>2157</v>
      </c>
      <c r="Q43" s="5">
        <v>1180</v>
      </c>
      <c r="R43" s="5">
        <v>762</v>
      </c>
      <c r="S43" s="5">
        <v>522</v>
      </c>
      <c r="T43" s="5">
        <v>2732</v>
      </c>
      <c r="U43" s="5">
        <v>1456</v>
      </c>
      <c r="V43" s="5">
        <v>706</v>
      </c>
      <c r="W43" s="5">
        <v>304</v>
      </c>
      <c r="X43" s="5">
        <v>178</v>
      </c>
      <c r="Y43" s="5">
        <v>268</v>
      </c>
      <c r="Z43" s="5">
        <v>1276</v>
      </c>
      <c r="AA43" s="5">
        <v>1052</v>
      </c>
      <c r="AB43" s="5">
        <v>124</v>
      </c>
      <c r="AC43" s="5">
        <v>46</v>
      </c>
      <c r="AD43" s="5">
        <v>54</v>
      </c>
    </row>
    <row r="44" spans="1:30" x14ac:dyDescent="0.25">
      <c r="A44" t="s">
        <v>70</v>
      </c>
      <c r="B44" t="s">
        <v>71</v>
      </c>
      <c r="C44" s="5">
        <f t="shared" si="0"/>
        <v>194.5</v>
      </c>
      <c r="D44" s="5">
        <f t="shared" si="1"/>
        <v>420</v>
      </c>
      <c r="E44" s="9">
        <f t="shared" si="2"/>
        <v>46.30952380952381</v>
      </c>
      <c r="F44">
        <f t="shared" si="3"/>
        <v>15</v>
      </c>
      <c r="H44" s="5">
        <v>868</v>
      </c>
      <c r="I44" s="5">
        <v>640</v>
      </c>
      <c r="J44" s="5">
        <v>221</v>
      </c>
      <c r="K44" s="5">
        <v>27</v>
      </c>
      <c r="L44" s="5">
        <v>53</v>
      </c>
      <c r="M44" s="5">
        <v>69</v>
      </c>
      <c r="N44" s="5">
        <v>72</v>
      </c>
      <c r="O44" s="5">
        <v>419</v>
      </c>
      <c r="P44" s="5">
        <v>186</v>
      </c>
      <c r="Q44" s="5">
        <v>68</v>
      </c>
      <c r="R44" s="5">
        <v>94</v>
      </c>
      <c r="S44" s="5">
        <v>71</v>
      </c>
      <c r="T44" s="5">
        <v>228</v>
      </c>
      <c r="U44" s="5">
        <v>84</v>
      </c>
      <c r="V44" s="5">
        <v>45</v>
      </c>
      <c r="W44" s="5">
        <v>24</v>
      </c>
      <c r="X44" s="5">
        <v>7</v>
      </c>
      <c r="Y44" s="5">
        <v>8</v>
      </c>
      <c r="Z44" s="5">
        <v>144</v>
      </c>
      <c r="AA44" s="5">
        <v>99</v>
      </c>
      <c r="AB44" s="5">
        <v>37</v>
      </c>
      <c r="AC44" s="5">
        <v>8</v>
      </c>
      <c r="AD44" s="5">
        <v>0</v>
      </c>
    </row>
    <row r="45" spans="1:30" x14ac:dyDescent="0.25">
      <c r="A45" t="s">
        <v>72</v>
      </c>
      <c r="B45" t="s">
        <v>73</v>
      </c>
      <c r="C45" s="5">
        <f t="shared" si="0"/>
        <v>160</v>
      </c>
      <c r="D45" s="5">
        <f t="shared" si="1"/>
        <v>427.5</v>
      </c>
      <c r="E45" s="9">
        <f t="shared" si="2"/>
        <v>37.42690058479532</v>
      </c>
      <c r="F45">
        <f t="shared" si="3"/>
        <v>78</v>
      </c>
      <c r="H45" s="5">
        <v>884</v>
      </c>
      <c r="I45" s="5">
        <v>688</v>
      </c>
      <c r="J45" s="5">
        <v>131</v>
      </c>
      <c r="K45" s="5">
        <v>36</v>
      </c>
      <c r="L45" s="5">
        <v>10</v>
      </c>
      <c r="M45" s="5">
        <v>29</v>
      </c>
      <c r="N45" s="5">
        <v>56</v>
      </c>
      <c r="O45" s="5">
        <v>557</v>
      </c>
      <c r="P45" s="5">
        <v>233</v>
      </c>
      <c r="Q45" s="5">
        <v>144</v>
      </c>
      <c r="R45" s="5">
        <v>98</v>
      </c>
      <c r="S45" s="5">
        <v>82</v>
      </c>
      <c r="T45" s="5">
        <v>196</v>
      </c>
      <c r="U45" s="5">
        <v>116</v>
      </c>
      <c r="V45" s="5">
        <v>43</v>
      </c>
      <c r="W45" s="5">
        <v>6</v>
      </c>
      <c r="X45" s="5">
        <v>32</v>
      </c>
      <c r="Y45" s="5">
        <v>35</v>
      </c>
      <c r="Z45" s="5">
        <v>80</v>
      </c>
      <c r="AA45" s="5">
        <v>59</v>
      </c>
      <c r="AB45" s="5">
        <v>11</v>
      </c>
      <c r="AC45" s="5">
        <v>7</v>
      </c>
      <c r="AD45" s="5">
        <v>3</v>
      </c>
    </row>
    <row r="46" spans="1:30" x14ac:dyDescent="0.25">
      <c r="A46" t="s">
        <v>74</v>
      </c>
      <c r="B46" t="s">
        <v>75</v>
      </c>
      <c r="C46" s="5">
        <f t="shared" si="0"/>
        <v>147</v>
      </c>
      <c r="D46" s="5">
        <f t="shared" si="1"/>
        <v>432</v>
      </c>
      <c r="E46" s="9">
        <f t="shared" si="2"/>
        <v>34.027777777777779</v>
      </c>
      <c r="F46">
        <f t="shared" si="3"/>
        <v>86</v>
      </c>
      <c r="H46" s="5">
        <v>942</v>
      </c>
      <c r="I46" s="5">
        <v>664</v>
      </c>
      <c r="J46" s="5">
        <v>174</v>
      </c>
      <c r="K46" s="5">
        <v>36</v>
      </c>
      <c r="L46" s="5">
        <v>76</v>
      </c>
      <c r="M46" s="5">
        <v>23</v>
      </c>
      <c r="N46" s="5">
        <v>39</v>
      </c>
      <c r="O46" s="5">
        <v>490</v>
      </c>
      <c r="P46" s="5">
        <v>173</v>
      </c>
      <c r="Q46" s="5">
        <v>124</v>
      </c>
      <c r="R46" s="5">
        <v>130</v>
      </c>
      <c r="S46" s="5">
        <v>63</v>
      </c>
      <c r="T46" s="5">
        <v>278</v>
      </c>
      <c r="U46" s="5">
        <v>109</v>
      </c>
      <c r="V46" s="5">
        <v>46</v>
      </c>
      <c r="W46" s="5">
        <v>32</v>
      </c>
      <c r="X46" s="5">
        <v>15</v>
      </c>
      <c r="Y46" s="5">
        <v>16</v>
      </c>
      <c r="Z46" s="5">
        <v>169</v>
      </c>
      <c r="AA46" s="5">
        <v>129</v>
      </c>
      <c r="AB46" s="5">
        <v>20</v>
      </c>
      <c r="AC46" s="5">
        <v>12</v>
      </c>
      <c r="AD46" s="5">
        <v>8</v>
      </c>
    </row>
    <row r="47" spans="1:30" x14ac:dyDescent="0.25">
      <c r="A47" t="s">
        <v>76</v>
      </c>
      <c r="B47" t="s">
        <v>77</v>
      </c>
      <c r="C47" s="5">
        <f t="shared" si="0"/>
        <v>45.5</v>
      </c>
      <c r="D47" s="5">
        <f t="shared" si="1"/>
        <v>134.5</v>
      </c>
      <c r="E47" s="9">
        <f t="shared" si="2"/>
        <v>33.828996282527882</v>
      </c>
      <c r="F47">
        <f t="shared" si="3"/>
        <v>88</v>
      </c>
      <c r="H47" s="5">
        <v>288</v>
      </c>
      <c r="I47" s="5">
        <v>203</v>
      </c>
      <c r="J47" s="5">
        <v>56</v>
      </c>
      <c r="K47" s="5">
        <v>0</v>
      </c>
      <c r="L47" s="5">
        <v>25</v>
      </c>
      <c r="M47" s="5">
        <v>19</v>
      </c>
      <c r="N47" s="5">
        <v>12</v>
      </c>
      <c r="O47" s="5">
        <v>147</v>
      </c>
      <c r="P47" s="5">
        <v>43</v>
      </c>
      <c r="Q47" s="5">
        <v>46</v>
      </c>
      <c r="R47" s="5">
        <v>33</v>
      </c>
      <c r="S47" s="5">
        <v>25</v>
      </c>
      <c r="T47" s="5">
        <v>85</v>
      </c>
      <c r="U47" s="5">
        <v>27</v>
      </c>
      <c r="V47" s="5">
        <v>24</v>
      </c>
      <c r="W47" s="5">
        <v>2</v>
      </c>
      <c r="X47" s="5">
        <v>0</v>
      </c>
      <c r="Y47" s="5">
        <v>1</v>
      </c>
      <c r="Z47" s="5">
        <v>58</v>
      </c>
      <c r="AA47" s="5">
        <v>50</v>
      </c>
      <c r="AB47" s="5">
        <v>0</v>
      </c>
      <c r="AC47" s="5">
        <v>2</v>
      </c>
      <c r="AD47" s="5">
        <v>6</v>
      </c>
    </row>
    <row r="48" spans="1:30" x14ac:dyDescent="0.25">
      <c r="A48" t="s">
        <v>78</v>
      </c>
      <c r="B48" t="s">
        <v>79</v>
      </c>
      <c r="C48" s="5">
        <f t="shared" si="0"/>
        <v>216</v>
      </c>
      <c r="D48" s="5">
        <f t="shared" si="1"/>
        <v>498</v>
      </c>
      <c r="E48" s="9">
        <f t="shared" si="2"/>
        <v>43.373493975903614</v>
      </c>
      <c r="F48">
        <f t="shared" si="3"/>
        <v>34</v>
      </c>
      <c r="H48" s="5">
        <v>1019</v>
      </c>
      <c r="I48" s="5">
        <v>825</v>
      </c>
      <c r="J48" s="5">
        <v>227</v>
      </c>
      <c r="K48" s="5">
        <v>28</v>
      </c>
      <c r="L48" s="5">
        <v>37</v>
      </c>
      <c r="M48" s="5">
        <v>55</v>
      </c>
      <c r="N48" s="5">
        <v>107</v>
      </c>
      <c r="O48" s="5">
        <v>598</v>
      </c>
      <c r="P48" s="5">
        <v>278</v>
      </c>
      <c r="Q48" s="5">
        <v>110</v>
      </c>
      <c r="R48" s="5">
        <v>112</v>
      </c>
      <c r="S48" s="5">
        <v>98</v>
      </c>
      <c r="T48" s="5">
        <v>194</v>
      </c>
      <c r="U48" s="5">
        <v>102</v>
      </c>
      <c r="V48" s="5">
        <v>58</v>
      </c>
      <c r="W48" s="5">
        <v>17</v>
      </c>
      <c r="X48" s="5">
        <v>2</v>
      </c>
      <c r="Y48" s="5">
        <v>25</v>
      </c>
      <c r="Z48" s="5">
        <v>92</v>
      </c>
      <c r="AA48" s="5">
        <v>65</v>
      </c>
      <c r="AB48" s="5">
        <v>20</v>
      </c>
      <c r="AC48" s="5">
        <v>2</v>
      </c>
      <c r="AD48" s="5">
        <v>5</v>
      </c>
    </row>
    <row r="49" spans="1:30" x14ac:dyDescent="0.25">
      <c r="A49" t="s">
        <v>80</v>
      </c>
      <c r="B49" t="s">
        <v>81</v>
      </c>
      <c r="C49" s="5">
        <f t="shared" si="0"/>
        <v>3059</v>
      </c>
      <c r="D49" s="5">
        <f t="shared" si="1"/>
        <v>7503</v>
      </c>
      <c r="E49" s="9">
        <f t="shared" si="2"/>
        <v>40.770358523257364</v>
      </c>
      <c r="F49">
        <f t="shared" si="3"/>
        <v>60</v>
      </c>
      <c r="H49" s="5">
        <v>23096</v>
      </c>
      <c r="I49" s="5">
        <v>14398</v>
      </c>
      <c r="J49" s="5">
        <v>2722</v>
      </c>
      <c r="K49" s="5">
        <v>750</v>
      </c>
      <c r="L49" s="5">
        <v>465</v>
      </c>
      <c r="M49" s="5">
        <v>649</v>
      </c>
      <c r="N49" s="5">
        <v>858</v>
      </c>
      <c r="O49" s="5">
        <v>11676</v>
      </c>
      <c r="P49" s="5">
        <v>6515</v>
      </c>
      <c r="Q49" s="5">
        <v>2591</v>
      </c>
      <c r="R49" s="5">
        <v>1663</v>
      </c>
      <c r="S49" s="5">
        <v>907</v>
      </c>
      <c r="T49" s="5">
        <v>8698</v>
      </c>
      <c r="U49" s="5">
        <v>3256</v>
      </c>
      <c r="V49" s="5">
        <v>1618</v>
      </c>
      <c r="W49" s="5">
        <v>637</v>
      </c>
      <c r="X49" s="5">
        <v>346</v>
      </c>
      <c r="Y49" s="5">
        <v>655</v>
      </c>
      <c r="Z49" s="5">
        <v>5442</v>
      </c>
      <c r="AA49" s="5">
        <v>4639</v>
      </c>
      <c r="AB49" s="5">
        <v>449</v>
      </c>
      <c r="AC49" s="5">
        <v>200</v>
      </c>
      <c r="AD49" s="5">
        <v>154</v>
      </c>
    </row>
    <row r="50" spans="1:30" x14ac:dyDescent="0.25">
      <c r="A50" t="s">
        <v>82</v>
      </c>
      <c r="B50" t="s">
        <v>83</v>
      </c>
      <c r="C50" s="5">
        <f t="shared" si="0"/>
        <v>497.5</v>
      </c>
      <c r="D50" s="5">
        <f t="shared" si="1"/>
        <v>1463</v>
      </c>
      <c r="E50" s="9">
        <f t="shared" si="2"/>
        <v>34.005468215994533</v>
      </c>
      <c r="F50">
        <f t="shared" si="3"/>
        <v>87</v>
      </c>
      <c r="H50" s="5">
        <v>3713</v>
      </c>
      <c r="I50" s="5">
        <v>2860</v>
      </c>
      <c r="J50" s="5">
        <v>524</v>
      </c>
      <c r="K50" s="5">
        <v>150</v>
      </c>
      <c r="L50" s="5">
        <v>112</v>
      </c>
      <c r="M50" s="5">
        <v>124</v>
      </c>
      <c r="N50" s="5">
        <v>138</v>
      </c>
      <c r="O50" s="5">
        <v>2336</v>
      </c>
      <c r="P50" s="5">
        <v>1152</v>
      </c>
      <c r="Q50" s="5">
        <v>605</v>
      </c>
      <c r="R50" s="5">
        <v>347</v>
      </c>
      <c r="S50" s="5">
        <v>232</v>
      </c>
      <c r="T50" s="5">
        <v>853</v>
      </c>
      <c r="U50" s="5">
        <v>354</v>
      </c>
      <c r="V50" s="5">
        <v>149</v>
      </c>
      <c r="W50" s="5">
        <v>51</v>
      </c>
      <c r="X50" s="5">
        <v>71</v>
      </c>
      <c r="Y50" s="5">
        <v>83</v>
      </c>
      <c r="Z50" s="5">
        <v>499</v>
      </c>
      <c r="AA50" s="5">
        <v>390</v>
      </c>
      <c r="AB50" s="5">
        <v>50</v>
      </c>
      <c r="AC50" s="5">
        <v>35</v>
      </c>
      <c r="AD50" s="5">
        <v>24</v>
      </c>
    </row>
    <row r="51" spans="1:30" x14ac:dyDescent="0.25">
      <c r="A51" t="s">
        <v>84</v>
      </c>
      <c r="B51" t="s">
        <v>85</v>
      </c>
      <c r="C51" s="5">
        <f t="shared" si="0"/>
        <v>299.5</v>
      </c>
      <c r="D51" s="5">
        <f t="shared" si="1"/>
        <v>693</v>
      </c>
      <c r="E51" s="9">
        <f t="shared" si="2"/>
        <v>43.217893217893213</v>
      </c>
      <c r="F51">
        <f t="shared" si="3"/>
        <v>36</v>
      </c>
      <c r="H51" s="5">
        <v>1521</v>
      </c>
      <c r="I51" s="5">
        <v>1207</v>
      </c>
      <c r="J51" s="5">
        <v>366</v>
      </c>
      <c r="K51" s="5">
        <v>95</v>
      </c>
      <c r="L51" s="5">
        <v>107</v>
      </c>
      <c r="M51" s="5">
        <v>83</v>
      </c>
      <c r="N51" s="5">
        <v>81</v>
      </c>
      <c r="O51" s="5">
        <v>841</v>
      </c>
      <c r="P51" s="5">
        <v>393</v>
      </c>
      <c r="Q51" s="5">
        <v>165</v>
      </c>
      <c r="R51" s="5">
        <v>153</v>
      </c>
      <c r="S51" s="5">
        <v>130</v>
      </c>
      <c r="T51" s="5">
        <v>314</v>
      </c>
      <c r="U51" s="5">
        <v>144</v>
      </c>
      <c r="V51" s="5">
        <v>42</v>
      </c>
      <c r="W51" s="5">
        <v>40</v>
      </c>
      <c r="X51" s="5">
        <v>30</v>
      </c>
      <c r="Y51" s="5">
        <v>32</v>
      </c>
      <c r="Z51" s="5">
        <v>170</v>
      </c>
      <c r="AA51" s="5">
        <v>137</v>
      </c>
      <c r="AB51" s="5">
        <v>10</v>
      </c>
      <c r="AC51" s="5">
        <v>7</v>
      </c>
      <c r="AD51" s="5">
        <v>16</v>
      </c>
    </row>
    <row r="52" spans="1:30" x14ac:dyDescent="0.25">
      <c r="A52" t="s">
        <v>86</v>
      </c>
      <c r="B52" t="s">
        <v>87</v>
      </c>
      <c r="C52" s="5">
        <f t="shared" si="0"/>
        <v>70</v>
      </c>
      <c r="D52" s="5">
        <f t="shared" si="1"/>
        <v>175</v>
      </c>
      <c r="E52" s="9">
        <f t="shared" si="2"/>
        <v>40</v>
      </c>
      <c r="F52">
        <f t="shared" si="3"/>
        <v>62</v>
      </c>
      <c r="H52" s="5">
        <v>403</v>
      </c>
      <c r="I52" s="5">
        <v>303</v>
      </c>
      <c r="J52" s="5">
        <v>98</v>
      </c>
      <c r="K52" s="5">
        <v>24</v>
      </c>
      <c r="L52" s="5">
        <v>22</v>
      </c>
      <c r="M52" s="5">
        <v>26</v>
      </c>
      <c r="N52" s="5">
        <v>26</v>
      </c>
      <c r="O52" s="5">
        <v>205</v>
      </c>
      <c r="P52" s="5">
        <v>65</v>
      </c>
      <c r="Q52" s="5">
        <v>88</v>
      </c>
      <c r="R52" s="5">
        <v>29</v>
      </c>
      <c r="S52" s="5">
        <v>23</v>
      </c>
      <c r="T52" s="5">
        <v>100</v>
      </c>
      <c r="U52" s="5">
        <v>33</v>
      </c>
      <c r="V52" s="5">
        <v>25</v>
      </c>
      <c r="W52" s="5">
        <v>2</v>
      </c>
      <c r="X52" s="5">
        <v>0</v>
      </c>
      <c r="Y52" s="5">
        <v>6</v>
      </c>
      <c r="Z52" s="5">
        <v>67</v>
      </c>
      <c r="AA52" s="5">
        <v>54</v>
      </c>
      <c r="AB52" s="5">
        <v>8</v>
      </c>
      <c r="AC52" s="5">
        <v>3</v>
      </c>
      <c r="AD52" s="5">
        <v>2</v>
      </c>
    </row>
    <row r="53" spans="1:30" x14ac:dyDescent="0.25">
      <c r="A53" t="s">
        <v>88</v>
      </c>
      <c r="B53" t="s">
        <v>89</v>
      </c>
      <c r="C53" s="5">
        <f t="shared" si="0"/>
        <v>272.5</v>
      </c>
      <c r="D53" s="5">
        <f t="shared" si="1"/>
        <v>596.5</v>
      </c>
      <c r="E53" s="9">
        <f t="shared" si="2"/>
        <v>45.683151718357081</v>
      </c>
      <c r="F53">
        <f t="shared" si="3"/>
        <v>17</v>
      </c>
      <c r="H53" s="5">
        <v>1243</v>
      </c>
      <c r="I53" s="5">
        <v>919</v>
      </c>
      <c r="J53" s="5">
        <v>303</v>
      </c>
      <c r="K53" s="5">
        <v>66</v>
      </c>
      <c r="L53" s="5">
        <v>73</v>
      </c>
      <c r="M53" s="5">
        <v>50</v>
      </c>
      <c r="N53" s="5">
        <v>114</v>
      </c>
      <c r="O53" s="5">
        <v>616</v>
      </c>
      <c r="P53" s="5">
        <v>232</v>
      </c>
      <c r="Q53" s="5">
        <v>154</v>
      </c>
      <c r="R53" s="5">
        <v>151</v>
      </c>
      <c r="S53" s="5">
        <v>79</v>
      </c>
      <c r="T53" s="5">
        <v>324</v>
      </c>
      <c r="U53" s="5">
        <v>160</v>
      </c>
      <c r="V53" s="5">
        <v>75</v>
      </c>
      <c r="W53" s="5">
        <v>26</v>
      </c>
      <c r="X53" s="5">
        <v>16</v>
      </c>
      <c r="Y53" s="5">
        <v>43</v>
      </c>
      <c r="Z53" s="5">
        <v>164</v>
      </c>
      <c r="AA53" s="5">
        <v>145</v>
      </c>
      <c r="AB53" s="5">
        <v>4</v>
      </c>
      <c r="AC53" s="5">
        <v>9</v>
      </c>
      <c r="AD53" s="5">
        <v>6</v>
      </c>
    </row>
    <row r="54" spans="1:30" x14ac:dyDescent="0.25">
      <c r="A54" t="s">
        <v>90</v>
      </c>
      <c r="B54" t="s">
        <v>91</v>
      </c>
      <c r="C54" s="5">
        <f t="shared" si="0"/>
        <v>780</v>
      </c>
      <c r="D54" s="5">
        <f t="shared" si="1"/>
        <v>1805.5</v>
      </c>
      <c r="E54" s="9">
        <f t="shared" si="2"/>
        <v>43.201329271669898</v>
      </c>
      <c r="F54">
        <f t="shared" si="3"/>
        <v>37</v>
      </c>
      <c r="H54" s="5">
        <v>4487</v>
      </c>
      <c r="I54" s="5">
        <v>3238</v>
      </c>
      <c r="J54" s="5">
        <v>790</v>
      </c>
      <c r="K54" s="5">
        <v>158</v>
      </c>
      <c r="L54" s="5">
        <v>200</v>
      </c>
      <c r="M54" s="5">
        <v>160</v>
      </c>
      <c r="N54" s="5">
        <v>272</v>
      </c>
      <c r="O54" s="5">
        <v>2448</v>
      </c>
      <c r="P54" s="5">
        <v>1210</v>
      </c>
      <c r="Q54" s="5">
        <v>594</v>
      </c>
      <c r="R54" s="5">
        <v>372</v>
      </c>
      <c r="S54" s="5">
        <v>272</v>
      </c>
      <c r="T54" s="5">
        <v>1249</v>
      </c>
      <c r="U54" s="5">
        <v>602</v>
      </c>
      <c r="V54" s="5">
        <v>325</v>
      </c>
      <c r="W54" s="5">
        <v>58</v>
      </c>
      <c r="X54" s="5">
        <v>86</v>
      </c>
      <c r="Y54" s="5">
        <v>133</v>
      </c>
      <c r="Z54" s="5">
        <v>647</v>
      </c>
      <c r="AA54" s="5">
        <v>545</v>
      </c>
      <c r="AB54" s="5">
        <v>35</v>
      </c>
      <c r="AC54" s="5">
        <v>60</v>
      </c>
      <c r="AD54" s="5">
        <v>7</v>
      </c>
    </row>
    <row r="55" spans="1:30" x14ac:dyDescent="0.25">
      <c r="A55" t="s">
        <v>92</v>
      </c>
      <c r="B55" t="s">
        <v>93</v>
      </c>
      <c r="C55" s="5">
        <f t="shared" si="0"/>
        <v>46.5</v>
      </c>
      <c r="D55" s="5">
        <f t="shared" si="1"/>
        <v>159.5</v>
      </c>
      <c r="E55" s="9">
        <f t="shared" si="2"/>
        <v>29.153605015673982</v>
      </c>
      <c r="F55">
        <f t="shared" si="3"/>
        <v>91</v>
      </c>
      <c r="H55" s="5">
        <v>318</v>
      </c>
      <c r="I55" s="5">
        <v>199</v>
      </c>
      <c r="J55" s="5">
        <v>41</v>
      </c>
      <c r="K55" s="5">
        <v>0</v>
      </c>
      <c r="L55" s="5">
        <v>5</v>
      </c>
      <c r="M55" s="5">
        <v>8</v>
      </c>
      <c r="N55" s="5">
        <v>28</v>
      </c>
      <c r="O55" s="5">
        <v>158</v>
      </c>
      <c r="P55" s="5">
        <v>36</v>
      </c>
      <c r="Q55" s="5">
        <v>37</v>
      </c>
      <c r="R55" s="5">
        <v>22</v>
      </c>
      <c r="S55" s="5">
        <v>63</v>
      </c>
      <c r="T55" s="5">
        <v>119</v>
      </c>
      <c r="U55" s="5">
        <v>85</v>
      </c>
      <c r="V55" s="5">
        <v>76</v>
      </c>
      <c r="W55" s="5">
        <v>2</v>
      </c>
      <c r="X55" s="5">
        <v>4</v>
      </c>
      <c r="Y55" s="5">
        <v>3</v>
      </c>
      <c r="Z55" s="5">
        <v>34</v>
      </c>
      <c r="AA55" s="5">
        <v>17</v>
      </c>
      <c r="AB55" s="5">
        <v>15</v>
      </c>
      <c r="AC55" s="5">
        <v>2</v>
      </c>
      <c r="AD55" s="5">
        <v>0</v>
      </c>
    </row>
    <row r="56" spans="1:30" x14ac:dyDescent="0.25">
      <c r="A56" t="s">
        <v>94</v>
      </c>
      <c r="B56" t="s">
        <v>95</v>
      </c>
      <c r="C56" s="5">
        <f t="shared" si="0"/>
        <v>486</v>
      </c>
      <c r="D56" s="5">
        <f t="shared" si="1"/>
        <v>1154</v>
      </c>
      <c r="E56" s="9">
        <f t="shared" si="2"/>
        <v>42.114384748700175</v>
      </c>
      <c r="F56">
        <f t="shared" si="3"/>
        <v>50</v>
      </c>
      <c r="H56" s="5">
        <v>2720</v>
      </c>
      <c r="I56" s="5">
        <v>2081</v>
      </c>
      <c r="J56" s="5">
        <v>464</v>
      </c>
      <c r="K56" s="5">
        <v>145</v>
      </c>
      <c r="L56" s="5">
        <v>62</v>
      </c>
      <c r="M56" s="5">
        <v>89</v>
      </c>
      <c r="N56" s="5">
        <v>168</v>
      </c>
      <c r="O56" s="5">
        <v>1617</v>
      </c>
      <c r="P56" s="5">
        <v>804</v>
      </c>
      <c r="Q56" s="5">
        <v>379</v>
      </c>
      <c r="R56" s="5">
        <v>282</v>
      </c>
      <c r="S56" s="5">
        <v>152</v>
      </c>
      <c r="T56" s="5">
        <v>639</v>
      </c>
      <c r="U56" s="5">
        <v>286</v>
      </c>
      <c r="V56" s="5">
        <v>53</v>
      </c>
      <c r="W56" s="5">
        <v>70</v>
      </c>
      <c r="X56" s="5">
        <v>31</v>
      </c>
      <c r="Y56" s="5">
        <v>132</v>
      </c>
      <c r="Z56" s="5">
        <v>353</v>
      </c>
      <c r="AA56" s="5">
        <v>293</v>
      </c>
      <c r="AB56" s="5">
        <v>31</v>
      </c>
      <c r="AC56" s="5">
        <v>10</v>
      </c>
      <c r="AD56" s="5">
        <v>19</v>
      </c>
    </row>
    <row r="57" spans="1:30" x14ac:dyDescent="0.25">
      <c r="A57" t="s">
        <v>96</v>
      </c>
      <c r="B57" t="s">
        <v>97</v>
      </c>
      <c r="C57" s="5">
        <f t="shared" si="0"/>
        <v>767.5</v>
      </c>
      <c r="D57" s="5">
        <f t="shared" si="1"/>
        <v>1501</v>
      </c>
      <c r="E57" s="9">
        <f t="shared" si="2"/>
        <v>51.132578281145904</v>
      </c>
      <c r="F57">
        <f t="shared" si="3"/>
        <v>5</v>
      </c>
      <c r="H57" s="5">
        <v>3302</v>
      </c>
      <c r="I57" s="5">
        <v>2352</v>
      </c>
      <c r="J57" s="5">
        <v>802</v>
      </c>
      <c r="K57" s="5">
        <v>156</v>
      </c>
      <c r="L57" s="5">
        <v>166</v>
      </c>
      <c r="M57" s="5">
        <v>170</v>
      </c>
      <c r="N57" s="5">
        <v>310</v>
      </c>
      <c r="O57" s="5">
        <v>1550</v>
      </c>
      <c r="P57" s="5">
        <v>672</v>
      </c>
      <c r="Q57" s="5">
        <v>443</v>
      </c>
      <c r="R57" s="5">
        <v>307</v>
      </c>
      <c r="S57" s="5">
        <v>128</v>
      </c>
      <c r="T57" s="5">
        <v>950</v>
      </c>
      <c r="U57" s="5">
        <v>533</v>
      </c>
      <c r="V57" s="5">
        <v>278</v>
      </c>
      <c r="W57" s="5">
        <v>101</v>
      </c>
      <c r="X57" s="5">
        <v>47</v>
      </c>
      <c r="Y57" s="5">
        <v>107</v>
      </c>
      <c r="Z57" s="5">
        <v>417</v>
      </c>
      <c r="AA57" s="5">
        <v>319</v>
      </c>
      <c r="AB57" s="5">
        <v>42</v>
      </c>
      <c r="AC57" s="5">
        <v>22</v>
      </c>
      <c r="AD57" s="5">
        <v>34</v>
      </c>
    </row>
    <row r="58" spans="1:30" x14ac:dyDescent="0.25">
      <c r="A58" t="s">
        <v>98</v>
      </c>
      <c r="B58" t="s">
        <v>99</v>
      </c>
      <c r="C58" s="5">
        <f t="shared" si="0"/>
        <v>324.5</v>
      </c>
      <c r="D58" s="5">
        <f t="shared" si="1"/>
        <v>769.5</v>
      </c>
      <c r="E58" s="9">
        <f t="shared" si="2"/>
        <v>42.170240415854451</v>
      </c>
      <c r="F58">
        <f t="shared" si="3"/>
        <v>49</v>
      </c>
      <c r="H58" s="5">
        <v>1809</v>
      </c>
      <c r="I58" s="5">
        <v>1328</v>
      </c>
      <c r="J58" s="5">
        <v>337</v>
      </c>
      <c r="K58" s="5">
        <v>76</v>
      </c>
      <c r="L58" s="5">
        <v>53</v>
      </c>
      <c r="M58" s="5">
        <v>87</v>
      </c>
      <c r="N58" s="5">
        <v>121</v>
      </c>
      <c r="O58" s="5">
        <v>991</v>
      </c>
      <c r="P58" s="5">
        <v>470</v>
      </c>
      <c r="Q58" s="5">
        <v>265</v>
      </c>
      <c r="R58" s="5">
        <v>172</v>
      </c>
      <c r="S58" s="5">
        <v>84</v>
      </c>
      <c r="T58" s="5">
        <v>481</v>
      </c>
      <c r="U58" s="5">
        <v>191</v>
      </c>
      <c r="V58" s="5">
        <v>68</v>
      </c>
      <c r="W58" s="5">
        <v>66</v>
      </c>
      <c r="X58" s="5">
        <v>14</v>
      </c>
      <c r="Y58" s="5">
        <v>43</v>
      </c>
      <c r="Z58" s="5">
        <v>290</v>
      </c>
      <c r="AA58" s="5">
        <v>215</v>
      </c>
      <c r="AB58" s="5">
        <v>37</v>
      </c>
      <c r="AC58" s="5">
        <v>7</v>
      </c>
      <c r="AD58" s="5">
        <v>31</v>
      </c>
    </row>
    <row r="59" spans="1:30" x14ac:dyDescent="0.25">
      <c r="A59" t="s">
        <v>100</v>
      </c>
      <c r="B59" t="s">
        <v>101</v>
      </c>
      <c r="C59" s="5">
        <f t="shared" si="0"/>
        <v>455</v>
      </c>
      <c r="D59" s="5">
        <f t="shared" si="1"/>
        <v>1075</v>
      </c>
      <c r="E59" s="9">
        <f t="shared" si="2"/>
        <v>42.325581395348841</v>
      </c>
      <c r="F59">
        <f t="shared" si="3"/>
        <v>47</v>
      </c>
      <c r="H59" s="5">
        <v>2666</v>
      </c>
      <c r="I59" s="5">
        <v>1950</v>
      </c>
      <c r="J59" s="5">
        <v>522</v>
      </c>
      <c r="K59" s="5">
        <v>136</v>
      </c>
      <c r="L59" s="5">
        <v>130</v>
      </c>
      <c r="M59" s="5">
        <v>148</v>
      </c>
      <c r="N59" s="5">
        <v>108</v>
      </c>
      <c r="O59" s="5">
        <v>1428</v>
      </c>
      <c r="P59" s="5">
        <v>701</v>
      </c>
      <c r="Q59" s="5">
        <v>347</v>
      </c>
      <c r="R59" s="5">
        <v>219</v>
      </c>
      <c r="S59" s="5">
        <v>161</v>
      </c>
      <c r="T59" s="5">
        <v>716</v>
      </c>
      <c r="U59" s="5">
        <v>343</v>
      </c>
      <c r="V59" s="5">
        <v>167</v>
      </c>
      <c r="W59" s="5">
        <v>84</v>
      </c>
      <c r="X59" s="5">
        <v>19</v>
      </c>
      <c r="Y59" s="5">
        <v>73</v>
      </c>
      <c r="Z59" s="5">
        <v>373</v>
      </c>
      <c r="AA59" s="5">
        <v>285</v>
      </c>
      <c r="AB59" s="5">
        <v>43</v>
      </c>
      <c r="AC59" s="5">
        <v>2</v>
      </c>
      <c r="AD59" s="5">
        <v>43</v>
      </c>
    </row>
    <row r="60" spans="1:30" x14ac:dyDescent="0.25">
      <c r="A60" t="s">
        <v>102</v>
      </c>
      <c r="B60" t="s">
        <v>103</v>
      </c>
      <c r="C60" s="5">
        <f t="shared" si="0"/>
        <v>790</v>
      </c>
      <c r="D60" s="5">
        <f t="shared" si="1"/>
        <v>1785</v>
      </c>
      <c r="E60" s="9">
        <f t="shared" si="2"/>
        <v>44.257703081232492</v>
      </c>
      <c r="F60">
        <f t="shared" si="3"/>
        <v>22</v>
      </c>
      <c r="H60" s="5">
        <v>3882</v>
      </c>
      <c r="I60" s="5">
        <v>2671</v>
      </c>
      <c r="J60" s="5">
        <v>731</v>
      </c>
      <c r="K60" s="5">
        <v>160</v>
      </c>
      <c r="L60" s="5">
        <v>197</v>
      </c>
      <c r="M60" s="5">
        <v>150</v>
      </c>
      <c r="N60" s="5">
        <v>224</v>
      </c>
      <c r="O60" s="5">
        <v>1940</v>
      </c>
      <c r="P60" s="5">
        <v>807</v>
      </c>
      <c r="Q60" s="5">
        <v>428</v>
      </c>
      <c r="R60" s="5">
        <v>434</v>
      </c>
      <c r="S60" s="5">
        <v>271</v>
      </c>
      <c r="T60" s="5">
        <v>1211</v>
      </c>
      <c r="U60" s="5">
        <v>651</v>
      </c>
      <c r="V60" s="5">
        <v>268</v>
      </c>
      <c r="W60" s="5">
        <v>131</v>
      </c>
      <c r="X60" s="5">
        <v>81</v>
      </c>
      <c r="Y60" s="5">
        <v>171</v>
      </c>
      <c r="Z60" s="5">
        <v>560</v>
      </c>
      <c r="AA60" s="5">
        <v>473</v>
      </c>
      <c r="AB60" s="5">
        <v>22</v>
      </c>
      <c r="AC60" s="5">
        <v>45</v>
      </c>
      <c r="AD60" s="5">
        <v>20</v>
      </c>
    </row>
    <row r="61" spans="1:30" x14ac:dyDescent="0.25">
      <c r="A61" t="s">
        <v>104</v>
      </c>
      <c r="B61" t="s">
        <v>105</v>
      </c>
      <c r="C61" s="5">
        <f t="shared" si="0"/>
        <v>56</v>
      </c>
      <c r="D61" s="5">
        <f t="shared" si="1"/>
        <v>148.5</v>
      </c>
      <c r="E61" s="9">
        <f t="shared" si="2"/>
        <v>37.710437710437709</v>
      </c>
      <c r="F61">
        <f t="shared" si="3"/>
        <v>75</v>
      </c>
      <c r="H61" s="5">
        <v>304</v>
      </c>
      <c r="I61" s="5">
        <v>221</v>
      </c>
      <c r="J61" s="5">
        <v>51</v>
      </c>
      <c r="K61" s="5">
        <v>4</v>
      </c>
      <c r="L61" s="5">
        <v>5</v>
      </c>
      <c r="M61" s="5">
        <v>9</v>
      </c>
      <c r="N61" s="5">
        <v>33</v>
      </c>
      <c r="O61" s="5">
        <v>170</v>
      </c>
      <c r="P61" s="5">
        <v>52</v>
      </c>
      <c r="Q61" s="5">
        <v>62</v>
      </c>
      <c r="R61" s="5">
        <v>38</v>
      </c>
      <c r="S61" s="5">
        <v>18</v>
      </c>
      <c r="T61" s="5">
        <v>83</v>
      </c>
      <c r="U61" s="5">
        <v>42</v>
      </c>
      <c r="V61" s="5">
        <v>28</v>
      </c>
      <c r="W61" s="5">
        <v>5</v>
      </c>
      <c r="X61" s="5">
        <v>4</v>
      </c>
      <c r="Y61" s="5">
        <v>5</v>
      </c>
      <c r="Z61" s="5">
        <v>41</v>
      </c>
      <c r="AA61" s="5">
        <v>34</v>
      </c>
      <c r="AB61" s="5">
        <v>3</v>
      </c>
      <c r="AC61" s="5">
        <v>0</v>
      </c>
      <c r="AD61" s="5">
        <v>4</v>
      </c>
    </row>
    <row r="62" spans="1:30" x14ac:dyDescent="0.25">
      <c r="A62" t="s">
        <v>106</v>
      </c>
      <c r="B62" t="s">
        <v>107</v>
      </c>
      <c r="C62" s="5">
        <f t="shared" si="0"/>
        <v>300.5</v>
      </c>
      <c r="D62" s="5">
        <f t="shared" si="1"/>
        <v>715.5</v>
      </c>
      <c r="E62" s="9">
        <f t="shared" si="2"/>
        <v>41.998602375960864</v>
      </c>
      <c r="F62">
        <f t="shared" si="3"/>
        <v>51</v>
      </c>
      <c r="H62" s="5">
        <v>1577</v>
      </c>
      <c r="I62" s="5">
        <v>1126</v>
      </c>
      <c r="J62" s="5">
        <v>311</v>
      </c>
      <c r="K62" s="5">
        <v>74</v>
      </c>
      <c r="L62" s="5">
        <v>55</v>
      </c>
      <c r="M62" s="5">
        <v>91</v>
      </c>
      <c r="N62" s="5">
        <v>91</v>
      </c>
      <c r="O62" s="5">
        <v>815</v>
      </c>
      <c r="P62" s="5">
        <v>376</v>
      </c>
      <c r="Q62" s="5">
        <v>161</v>
      </c>
      <c r="R62" s="5">
        <v>135</v>
      </c>
      <c r="S62" s="5">
        <v>143</v>
      </c>
      <c r="T62" s="5">
        <v>451</v>
      </c>
      <c r="U62" s="5">
        <v>136</v>
      </c>
      <c r="V62" s="5">
        <v>35</v>
      </c>
      <c r="W62" s="5">
        <v>20</v>
      </c>
      <c r="X62" s="5">
        <v>40</v>
      </c>
      <c r="Y62" s="5">
        <v>41</v>
      </c>
      <c r="Z62" s="5">
        <v>315</v>
      </c>
      <c r="AA62" s="5">
        <v>227</v>
      </c>
      <c r="AB62" s="5">
        <v>63</v>
      </c>
      <c r="AC62" s="5">
        <v>9</v>
      </c>
      <c r="AD62" s="5">
        <v>16</v>
      </c>
    </row>
    <row r="63" spans="1:30" x14ac:dyDescent="0.25">
      <c r="A63" t="s">
        <v>108</v>
      </c>
      <c r="B63" t="s">
        <v>109</v>
      </c>
      <c r="C63" s="5">
        <f t="shared" si="0"/>
        <v>679.5</v>
      </c>
      <c r="D63" s="5">
        <f t="shared" si="1"/>
        <v>1644</v>
      </c>
      <c r="E63" s="9">
        <f t="shared" si="2"/>
        <v>41.332116788321166</v>
      </c>
      <c r="F63">
        <f t="shared" si="3"/>
        <v>56</v>
      </c>
      <c r="H63" s="5">
        <v>3586</v>
      </c>
      <c r="I63" s="5">
        <v>2659</v>
      </c>
      <c r="J63" s="5">
        <v>670</v>
      </c>
      <c r="K63" s="5">
        <v>127</v>
      </c>
      <c r="L63" s="5">
        <v>130</v>
      </c>
      <c r="M63" s="5">
        <v>174</v>
      </c>
      <c r="N63" s="5">
        <v>239</v>
      </c>
      <c r="O63" s="5">
        <v>1989</v>
      </c>
      <c r="P63" s="5">
        <v>846</v>
      </c>
      <c r="Q63" s="5">
        <v>526</v>
      </c>
      <c r="R63" s="5">
        <v>362</v>
      </c>
      <c r="S63" s="5">
        <v>255</v>
      </c>
      <c r="T63" s="5">
        <v>927</v>
      </c>
      <c r="U63" s="5">
        <v>433</v>
      </c>
      <c r="V63" s="5">
        <v>193</v>
      </c>
      <c r="W63" s="5">
        <v>77</v>
      </c>
      <c r="X63" s="5">
        <v>84</v>
      </c>
      <c r="Y63" s="5">
        <v>79</v>
      </c>
      <c r="Z63" s="5">
        <v>494</v>
      </c>
      <c r="AA63" s="5">
        <v>396</v>
      </c>
      <c r="AB63" s="5">
        <v>27</v>
      </c>
      <c r="AC63" s="5">
        <v>35</v>
      </c>
      <c r="AD63" s="5">
        <v>36</v>
      </c>
    </row>
    <row r="64" spans="1:30" x14ac:dyDescent="0.25">
      <c r="A64" t="s">
        <v>110</v>
      </c>
      <c r="B64" t="s">
        <v>111</v>
      </c>
      <c r="C64" s="5">
        <f t="shared" si="0"/>
        <v>15686.5</v>
      </c>
      <c r="D64" s="5">
        <f t="shared" si="1"/>
        <v>37841.5</v>
      </c>
      <c r="E64" s="9">
        <f t="shared" si="2"/>
        <v>41.453166497099744</v>
      </c>
      <c r="F64">
        <f t="shared" si="3"/>
        <v>54</v>
      </c>
      <c r="H64" s="5">
        <v>124324</v>
      </c>
      <c r="I64" s="5">
        <v>74344</v>
      </c>
      <c r="J64" s="5">
        <v>16443</v>
      </c>
      <c r="K64" s="5">
        <v>5011</v>
      </c>
      <c r="L64" s="5">
        <v>3780</v>
      </c>
      <c r="M64" s="5">
        <v>3910</v>
      </c>
      <c r="N64" s="5">
        <v>3742</v>
      </c>
      <c r="O64" s="5">
        <v>57901</v>
      </c>
      <c r="P64" s="5">
        <v>32273</v>
      </c>
      <c r="Q64" s="5">
        <v>12380</v>
      </c>
      <c r="R64" s="5">
        <v>8921</v>
      </c>
      <c r="S64" s="5">
        <v>4327</v>
      </c>
      <c r="T64" s="5">
        <v>49980</v>
      </c>
      <c r="U64" s="5">
        <v>21202</v>
      </c>
      <c r="V64" s="5">
        <v>13570</v>
      </c>
      <c r="W64" s="5">
        <v>2975</v>
      </c>
      <c r="X64" s="5">
        <v>2146</v>
      </c>
      <c r="Y64" s="5">
        <v>2511</v>
      </c>
      <c r="Z64" s="5">
        <v>28778</v>
      </c>
      <c r="AA64" s="5">
        <v>25033</v>
      </c>
      <c r="AB64" s="5">
        <v>2056</v>
      </c>
      <c r="AC64" s="5">
        <v>922</v>
      </c>
      <c r="AD64" s="5">
        <v>767</v>
      </c>
    </row>
    <row r="65" spans="1:30" x14ac:dyDescent="0.25">
      <c r="A65" t="s">
        <v>112</v>
      </c>
      <c r="B65" t="s">
        <v>113</v>
      </c>
      <c r="C65" s="5">
        <f t="shared" si="0"/>
        <v>2466</v>
      </c>
      <c r="D65" s="5">
        <f t="shared" si="1"/>
        <v>5665.5</v>
      </c>
      <c r="E65" s="9">
        <f t="shared" si="2"/>
        <v>43.526608419380459</v>
      </c>
      <c r="F65">
        <f t="shared" si="3"/>
        <v>30</v>
      </c>
      <c r="H65" s="5">
        <v>14856</v>
      </c>
      <c r="I65" s="5">
        <v>9950</v>
      </c>
      <c r="J65" s="5">
        <v>2303</v>
      </c>
      <c r="K65" s="5">
        <v>585</v>
      </c>
      <c r="L65" s="5">
        <v>519</v>
      </c>
      <c r="M65" s="5">
        <v>549</v>
      </c>
      <c r="N65" s="5">
        <v>650</v>
      </c>
      <c r="O65" s="5">
        <v>7647</v>
      </c>
      <c r="P65" s="5">
        <v>4013</v>
      </c>
      <c r="Q65" s="5">
        <v>1564</v>
      </c>
      <c r="R65" s="5">
        <v>1406</v>
      </c>
      <c r="S65" s="5">
        <v>664</v>
      </c>
      <c r="T65" s="5">
        <v>4906</v>
      </c>
      <c r="U65" s="5">
        <v>2203</v>
      </c>
      <c r="V65" s="5">
        <v>855</v>
      </c>
      <c r="W65" s="5">
        <v>681</v>
      </c>
      <c r="X65" s="5">
        <v>267</v>
      </c>
      <c r="Y65" s="5">
        <v>400</v>
      </c>
      <c r="Z65" s="5">
        <v>2703</v>
      </c>
      <c r="AA65" s="5">
        <v>2224</v>
      </c>
      <c r="AB65" s="5">
        <v>263</v>
      </c>
      <c r="AC65" s="5">
        <v>91</v>
      </c>
      <c r="AD65" s="5">
        <v>125</v>
      </c>
    </row>
    <row r="66" spans="1:30" x14ac:dyDescent="0.25">
      <c r="A66" t="s">
        <v>114</v>
      </c>
      <c r="B66" t="s">
        <v>115</v>
      </c>
      <c r="C66" s="5">
        <f t="shared" si="0"/>
        <v>61</v>
      </c>
      <c r="D66" s="5">
        <f t="shared" si="1"/>
        <v>157</v>
      </c>
      <c r="E66" s="9">
        <f t="shared" si="2"/>
        <v>38.853503184713375</v>
      </c>
      <c r="F66">
        <f t="shared" si="3"/>
        <v>70</v>
      </c>
      <c r="H66" s="5">
        <v>347</v>
      </c>
      <c r="I66" s="5">
        <v>256</v>
      </c>
      <c r="J66" s="5">
        <v>80</v>
      </c>
      <c r="K66" s="5">
        <v>11</v>
      </c>
      <c r="L66" s="5">
        <v>23</v>
      </c>
      <c r="M66" s="5">
        <v>22</v>
      </c>
      <c r="N66" s="5">
        <v>24</v>
      </c>
      <c r="O66" s="5">
        <v>176</v>
      </c>
      <c r="P66" s="5">
        <v>79</v>
      </c>
      <c r="Q66" s="5">
        <v>33</v>
      </c>
      <c r="R66" s="5">
        <v>32</v>
      </c>
      <c r="S66" s="5">
        <v>32</v>
      </c>
      <c r="T66" s="5">
        <v>91</v>
      </c>
      <c r="U66" s="5">
        <v>8</v>
      </c>
      <c r="V66" s="5">
        <v>4</v>
      </c>
      <c r="W66" s="5">
        <v>1</v>
      </c>
      <c r="X66" s="5">
        <v>1</v>
      </c>
      <c r="Y66" s="5">
        <v>2</v>
      </c>
      <c r="Z66" s="5">
        <v>83</v>
      </c>
      <c r="AA66" s="5">
        <v>60</v>
      </c>
      <c r="AB66" s="5">
        <v>15</v>
      </c>
      <c r="AC66" s="5">
        <v>8</v>
      </c>
      <c r="AD66" s="5">
        <v>0</v>
      </c>
    </row>
    <row r="67" spans="1:30" x14ac:dyDescent="0.25">
      <c r="A67" t="s">
        <v>116</v>
      </c>
      <c r="B67" t="s">
        <v>117</v>
      </c>
      <c r="C67" s="5">
        <f t="shared" si="0"/>
        <v>33</v>
      </c>
      <c r="D67" s="5">
        <f t="shared" si="1"/>
        <v>126</v>
      </c>
      <c r="E67" s="9">
        <f t="shared" si="2"/>
        <v>26.190476190476193</v>
      </c>
      <c r="F67">
        <f t="shared" si="3"/>
        <v>92</v>
      </c>
      <c r="H67" s="5">
        <v>294</v>
      </c>
      <c r="I67" s="5">
        <v>225</v>
      </c>
      <c r="J67" s="5">
        <v>71</v>
      </c>
      <c r="K67" s="5">
        <v>40</v>
      </c>
      <c r="L67" s="5">
        <v>4</v>
      </c>
      <c r="M67" s="5">
        <v>6</v>
      </c>
      <c r="N67" s="5">
        <v>21</v>
      </c>
      <c r="O67" s="5">
        <v>154</v>
      </c>
      <c r="P67" s="5">
        <v>39</v>
      </c>
      <c r="Q67" s="5">
        <v>69</v>
      </c>
      <c r="R67" s="5">
        <v>41</v>
      </c>
      <c r="S67" s="5">
        <v>5</v>
      </c>
      <c r="T67" s="5">
        <v>69</v>
      </c>
      <c r="U67" s="5">
        <v>15</v>
      </c>
      <c r="V67" s="5">
        <v>8</v>
      </c>
      <c r="W67" s="5">
        <v>6</v>
      </c>
      <c r="X67" s="5">
        <v>0</v>
      </c>
      <c r="Y67" s="5">
        <v>1</v>
      </c>
      <c r="Z67" s="5">
        <v>54</v>
      </c>
      <c r="AA67" s="5">
        <v>38</v>
      </c>
      <c r="AB67" s="5">
        <v>7</v>
      </c>
      <c r="AC67" s="5">
        <v>3</v>
      </c>
      <c r="AD67" s="5">
        <v>6</v>
      </c>
    </row>
    <row r="68" spans="1:30" x14ac:dyDescent="0.25">
      <c r="A68" t="s">
        <v>118</v>
      </c>
      <c r="B68" t="s">
        <v>119</v>
      </c>
      <c r="C68" s="5">
        <f t="shared" si="0"/>
        <v>58.5</v>
      </c>
      <c r="D68" s="5">
        <f t="shared" si="1"/>
        <v>107</v>
      </c>
      <c r="E68" s="9">
        <f t="shared" si="2"/>
        <v>54.67289719626168</v>
      </c>
      <c r="F68">
        <f t="shared" si="3"/>
        <v>3</v>
      </c>
      <c r="H68" s="5">
        <v>191</v>
      </c>
      <c r="I68" s="5">
        <v>139</v>
      </c>
      <c r="J68" s="5">
        <v>54</v>
      </c>
      <c r="K68" s="5">
        <v>10</v>
      </c>
      <c r="L68" s="5">
        <v>5</v>
      </c>
      <c r="M68" s="5">
        <v>0</v>
      </c>
      <c r="N68" s="5">
        <v>39</v>
      </c>
      <c r="O68" s="5">
        <v>85</v>
      </c>
      <c r="P68" s="5">
        <v>25</v>
      </c>
      <c r="Q68" s="5">
        <v>29</v>
      </c>
      <c r="R68" s="5">
        <v>23</v>
      </c>
      <c r="S68" s="5">
        <v>8</v>
      </c>
      <c r="T68" s="5">
        <v>52</v>
      </c>
      <c r="U68" s="5">
        <v>21</v>
      </c>
      <c r="V68" s="5">
        <v>2</v>
      </c>
      <c r="W68" s="5">
        <v>4</v>
      </c>
      <c r="X68" s="5">
        <v>9</v>
      </c>
      <c r="Y68" s="5">
        <v>6</v>
      </c>
      <c r="Z68" s="5">
        <v>31</v>
      </c>
      <c r="AA68" s="5">
        <v>27</v>
      </c>
      <c r="AB68" s="5">
        <v>2</v>
      </c>
      <c r="AC68" s="5">
        <v>2</v>
      </c>
      <c r="AD68" s="5">
        <v>0</v>
      </c>
    </row>
    <row r="69" spans="1:30" x14ac:dyDescent="0.25">
      <c r="A69" t="s">
        <v>120</v>
      </c>
      <c r="B69" t="s">
        <v>121</v>
      </c>
      <c r="C69" s="5">
        <f t="shared" si="0"/>
        <v>2044</v>
      </c>
      <c r="D69" s="5">
        <f t="shared" si="1"/>
        <v>4752.5</v>
      </c>
      <c r="E69" s="9">
        <f t="shared" si="2"/>
        <v>43.008942661756969</v>
      </c>
      <c r="F69">
        <f t="shared" si="3"/>
        <v>41</v>
      </c>
      <c r="H69" s="5">
        <v>14205</v>
      </c>
      <c r="I69" s="5">
        <v>9320</v>
      </c>
      <c r="J69" s="5">
        <v>2188</v>
      </c>
      <c r="K69" s="5">
        <v>587</v>
      </c>
      <c r="L69" s="5">
        <v>605</v>
      </c>
      <c r="M69" s="5">
        <v>441</v>
      </c>
      <c r="N69" s="5">
        <v>555</v>
      </c>
      <c r="O69" s="5">
        <v>7132</v>
      </c>
      <c r="P69" s="5">
        <v>3864</v>
      </c>
      <c r="Q69" s="5">
        <v>1699</v>
      </c>
      <c r="R69" s="5">
        <v>1010</v>
      </c>
      <c r="S69" s="5">
        <v>559</v>
      </c>
      <c r="T69" s="5">
        <v>4885</v>
      </c>
      <c r="U69" s="5">
        <v>2098</v>
      </c>
      <c r="V69" s="5">
        <v>1141</v>
      </c>
      <c r="W69" s="5">
        <v>423</v>
      </c>
      <c r="X69" s="5">
        <v>251</v>
      </c>
      <c r="Y69" s="5">
        <v>283</v>
      </c>
      <c r="Z69" s="5">
        <v>2787</v>
      </c>
      <c r="AA69" s="5">
        <v>2354</v>
      </c>
      <c r="AB69" s="5">
        <v>286</v>
      </c>
      <c r="AC69" s="5">
        <v>72</v>
      </c>
      <c r="AD69" s="5">
        <v>75</v>
      </c>
    </row>
    <row r="70" spans="1:30" x14ac:dyDescent="0.25">
      <c r="A70" t="s">
        <v>122</v>
      </c>
      <c r="B70" t="s">
        <v>123</v>
      </c>
      <c r="C70" s="5">
        <f t="shared" si="0"/>
        <v>540</v>
      </c>
      <c r="D70" s="5">
        <f t="shared" si="1"/>
        <v>1367</v>
      </c>
      <c r="E70" s="9">
        <f t="shared" si="2"/>
        <v>39.502560351133873</v>
      </c>
      <c r="F70">
        <f t="shared" si="3"/>
        <v>64</v>
      </c>
      <c r="H70" s="5">
        <v>3373</v>
      </c>
      <c r="I70" s="5">
        <v>2514</v>
      </c>
      <c r="J70" s="5">
        <v>659</v>
      </c>
      <c r="K70" s="5">
        <v>202</v>
      </c>
      <c r="L70" s="5">
        <v>154</v>
      </c>
      <c r="M70" s="5">
        <v>127</v>
      </c>
      <c r="N70" s="5">
        <v>176</v>
      </c>
      <c r="O70" s="5">
        <v>1855</v>
      </c>
      <c r="P70" s="5">
        <v>918</v>
      </c>
      <c r="Q70" s="5">
        <v>413</v>
      </c>
      <c r="R70" s="5">
        <v>268</v>
      </c>
      <c r="S70" s="5">
        <v>256</v>
      </c>
      <c r="T70" s="5">
        <v>859</v>
      </c>
      <c r="U70" s="5">
        <v>298</v>
      </c>
      <c r="V70" s="5">
        <v>112</v>
      </c>
      <c r="W70" s="5">
        <v>52</v>
      </c>
      <c r="X70" s="5">
        <v>76</v>
      </c>
      <c r="Y70" s="5">
        <v>58</v>
      </c>
      <c r="Z70" s="5">
        <v>561</v>
      </c>
      <c r="AA70" s="5">
        <v>413</v>
      </c>
      <c r="AB70" s="5">
        <v>103</v>
      </c>
      <c r="AC70" s="5">
        <v>45</v>
      </c>
      <c r="AD70" s="5">
        <v>0</v>
      </c>
    </row>
    <row r="71" spans="1:30" x14ac:dyDescent="0.25">
      <c r="A71" t="s">
        <v>124</v>
      </c>
      <c r="B71" t="s">
        <v>125</v>
      </c>
      <c r="C71" s="5">
        <f t="shared" si="0"/>
        <v>394.5</v>
      </c>
      <c r="D71" s="5">
        <f t="shared" si="1"/>
        <v>818.5</v>
      </c>
      <c r="E71" s="9">
        <f t="shared" si="2"/>
        <v>48.197923029932802</v>
      </c>
      <c r="F71">
        <f t="shared" si="3"/>
        <v>8</v>
      </c>
      <c r="H71" s="5">
        <v>1954</v>
      </c>
      <c r="I71" s="5">
        <v>1398</v>
      </c>
      <c r="J71" s="5">
        <v>404</v>
      </c>
      <c r="K71" s="5">
        <v>52</v>
      </c>
      <c r="L71" s="5">
        <v>119</v>
      </c>
      <c r="M71" s="5">
        <v>77</v>
      </c>
      <c r="N71" s="5">
        <v>156</v>
      </c>
      <c r="O71" s="5">
        <v>994</v>
      </c>
      <c r="P71" s="5">
        <v>501</v>
      </c>
      <c r="Q71" s="5">
        <v>205</v>
      </c>
      <c r="R71" s="5">
        <v>180</v>
      </c>
      <c r="S71" s="5">
        <v>108</v>
      </c>
      <c r="T71" s="5">
        <v>556</v>
      </c>
      <c r="U71" s="5">
        <v>273</v>
      </c>
      <c r="V71" s="5">
        <v>151</v>
      </c>
      <c r="W71" s="5">
        <v>40</v>
      </c>
      <c r="X71" s="5">
        <v>20</v>
      </c>
      <c r="Y71" s="5">
        <v>62</v>
      </c>
      <c r="Z71" s="5">
        <v>283</v>
      </c>
      <c r="AA71" s="5">
        <v>240</v>
      </c>
      <c r="AB71" s="5">
        <v>19</v>
      </c>
      <c r="AC71" s="5">
        <v>19</v>
      </c>
      <c r="AD71" s="5">
        <v>5</v>
      </c>
    </row>
    <row r="72" spans="1:30" x14ac:dyDescent="0.25">
      <c r="A72" t="s">
        <v>126</v>
      </c>
      <c r="B72" t="s">
        <v>127</v>
      </c>
      <c r="C72" s="5">
        <f t="shared" si="0"/>
        <v>273.5</v>
      </c>
      <c r="D72" s="5">
        <f t="shared" si="1"/>
        <v>621</v>
      </c>
      <c r="E72" s="9">
        <f t="shared" si="2"/>
        <v>44.041867954911432</v>
      </c>
      <c r="F72">
        <f t="shared" si="3"/>
        <v>25</v>
      </c>
      <c r="H72" s="5">
        <v>1546</v>
      </c>
      <c r="I72" s="5">
        <v>1244</v>
      </c>
      <c r="J72" s="5">
        <v>358</v>
      </c>
      <c r="K72" s="5">
        <v>87</v>
      </c>
      <c r="L72" s="5">
        <v>82</v>
      </c>
      <c r="M72" s="5">
        <v>78</v>
      </c>
      <c r="N72" s="5">
        <v>111</v>
      </c>
      <c r="O72" s="5">
        <v>886</v>
      </c>
      <c r="P72" s="5">
        <v>444</v>
      </c>
      <c r="Q72" s="5">
        <v>240</v>
      </c>
      <c r="R72" s="5">
        <v>107</v>
      </c>
      <c r="S72" s="5">
        <v>95</v>
      </c>
      <c r="T72" s="5">
        <v>302</v>
      </c>
      <c r="U72" s="5">
        <v>127</v>
      </c>
      <c r="V72" s="5">
        <v>76</v>
      </c>
      <c r="W72" s="5">
        <v>15</v>
      </c>
      <c r="X72" s="5">
        <v>17</v>
      </c>
      <c r="Y72" s="5">
        <v>19</v>
      </c>
      <c r="Z72" s="5">
        <v>175</v>
      </c>
      <c r="AA72" s="5">
        <v>144</v>
      </c>
      <c r="AB72" s="5">
        <v>11</v>
      </c>
      <c r="AC72" s="5">
        <v>7</v>
      </c>
      <c r="AD72" s="5">
        <v>13</v>
      </c>
    </row>
    <row r="73" spans="1:30" x14ac:dyDescent="0.25">
      <c r="A73" t="s">
        <v>128</v>
      </c>
      <c r="B73" t="s">
        <v>129</v>
      </c>
      <c r="C73" s="5">
        <f t="shared" si="0"/>
        <v>524</v>
      </c>
      <c r="D73" s="5">
        <f t="shared" si="1"/>
        <v>1162</v>
      </c>
      <c r="E73" s="9">
        <f t="shared" si="2"/>
        <v>45.094664371772808</v>
      </c>
      <c r="F73">
        <f t="shared" si="3"/>
        <v>21</v>
      </c>
      <c r="H73" s="5">
        <v>2977</v>
      </c>
      <c r="I73" s="5">
        <v>2171</v>
      </c>
      <c r="J73" s="5">
        <v>565</v>
      </c>
      <c r="K73" s="5">
        <v>117</v>
      </c>
      <c r="L73" s="5">
        <v>107</v>
      </c>
      <c r="M73" s="5">
        <v>118</v>
      </c>
      <c r="N73" s="5">
        <v>223</v>
      </c>
      <c r="O73" s="5">
        <v>1606</v>
      </c>
      <c r="P73" s="5">
        <v>813</v>
      </c>
      <c r="Q73" s="5">
        <v>386</v>
      </c>
      <c r="R73" s="5">
        <v>288</v>
      </c>
      <c r="S73" s="5">
        <v>119</v>
      </c>
      <c r="T73" s="5">
        <v>806</v>
      </c>
      <c r="U73" s="5">
        <v>422</v>
      </c>
      <c r="V73" s="5">
        <v>276</v>
      </c>
      <c r="W73" s="5">
        <v>33</v>
      </c>
      <c r="X73" s="5">
        <v>35</v>
      </c>
      <c r="Y73" s="5">
        <v>78</v>
      </c>
      <c r="Z73" s="5">
        <v>384</v>
      </c>
      <c r="AA73" s="5">
        <v>345</v>
      </c>
      <c r="AB73" s="5">
        <v>2</v>
      </c>
      <c r="AC73" s="5">
        <v>31</v>
      </c>
      <c r="AD73" s="5">
        <v>6</v>
      </c>
    </row>
    <row r="74" spans="1:30" x14ac:dyDescent="0.25">
      <c r="A74" t="s">
        <v>130</v>
      </c>
      <c r="B74" t="s">
        <v>131</v>
      </c>
      <c r="C74" s="5">
        <f t="shared" ref="C74:C102" si="4">(L74/2)+M74+N74+(W74/2)+X74+Y74</f>
        <v>445.5</v>
      </c>
      <c r="D74" s="5">
        <f t="shared" ref="D74:D102" si="5">C74+(Q74/2)+R74+S74+(AB74/2)+AC74+AD74</f>
        <v>901.5</v>
      </c>
      <c r="E74" s="9">
        <f t="shared" ref="E74:E102" si="6">C74/D74*100</f>
        <v>49.417637271214645</v>
      </c>
      <c r="F74">
        <f t="shared" si="3"/>
        <v>7</v>
      </c>
      <c r="H74" s="5">
        <v>1867</v>
      </c>
      <c r="I74" s="5">
        <v>1416</v>
      </c>
      <c r="J74" s="5">
        <v>384</v>
      </c>
      <c r="K74" s="5">
        <v>73</v>
      </c>
      <c r="L74" s="5">
        <v>93</v>
      </c>
      <c r="M74" s="5">
        <v>68</v>
      </c>
      <c r="N74" s="5">
        <v>150</v>
      </c>
      <c r="O74" s="5">
        <v>1032</v>
      </c>
      <c r="P74" s="5">
        <v>498</v>
      </c>
      <c r="Q74" s="5">
        <v>223</v>
      </c>
      <c r="R74" s="5">
        <v>161</v>
      </c>
      <c r="S74" s="5">
        <v>150</v>
      </c>
      <c r="T74" s="5">
        <v>451</v>
      </c>
      <c r="U74" s="5">
        <v>312</v>
      </c>
      <c r="V74" s="5">
        <v>111</v>
      </c>
      <c r="W74" s="5">
        <v>40</v>
      </c>
      <c r="X74" s="5">
        <v>60</v>
      </c>
      <c r="Y74" s="5">
        <v>101</v>
      </c>
      <c r="Z74" s="5">
        <v>139</v>
      </c>
      <c r="AA74" s="5">
        <v>96</v>
      </c>
      <c r="AB74" s="5">
        <v>19</v>
      </c>
      <c r="AC74" s="5">
        <v>10</v>
      </c>
      <c r="AD74" s="5">
        <v>14</v>
      </c>
    </row>
    <row r="75" spans="1:30" x14ac:dyDescent="0.25">
      <c r="A75" t="s">
        <v>132</v>
      </c>
      <c r="B75" t="s">
        <v>133</v>
      </c>
      <c r="C75" s="5">
        <f t="shared" si="4"/>
        <v>1162</v>
      </c>
      <c r="D75" s="5">
        <f t="shared" si="5"/>
        <v>2571</v>
      </c>
      <c r="E75" s="9">
        <f t="shared" si="6"/>
        <v>45.196421625826524</v>
      </c>
      <c r="F75">
        <f t="shared" ref="F75:F102" si="7">RANK(E75,E$10:E$102)</f>
        <v>20</v>
      </c>
      <c r="H75" s="5">
        <v>6510</v>
      </c>
      <c r="I75" s="5">
        <v>4544</v>
      </c>
      <c r="J75" s="5">
        <v>1067</v>
      </c>
      <c r="K75" s="5">
        <v>199</v>
      </c>
      <c r="L75" s="5">
        <v>227</v>
      </c>
      <c r="M75" s="5">
        <v>245</v>
      </c>
      <c r="N75" s="5">
        <v>396</v>
      </c>
      <c r="O75" s="5">
        <v>3477</v>
      </c>
      <c r="P75" s="5">
        <v>1741</v>
      </c>
      <c r="Q75" s="5">
        <v>858</v>
      </c>
      <c r="R75" s="5">
        <v>500</v>
      </c>
      <c r="S75" s="5">
        <v>378</v>
      </c>
      <c r="T75" s="5">
        <v>1966</v>
      </c>
      <c r="U75" s="5">
        <v>829</v>
      </c>
      <c r="V75" s="5">
        <v>369</v>
      </c>
      <c r="W75" s="5">
        <v>105</v>
      </c>
      <c r="X75" s="5">
        <v>145</v>
      </c>
      <c r="Y75" s="5">
        <v>210</v>
      </c>
      <c r="Z75" s="5">
        <v>1137</v>
      </c>
      <c r="AA75" s="5">
        <v>1001</v>
      </c>
      <c r="AB75" s="5">
        <v>68</v>
      </c>
      <c r="AC75" s="5">
        <v>28</v>
      </c>
      <c r="AD75" s="5">
        <v>40</v>
      </c>
    </row>
    <row r="76" spans="1:30" x14ac:dyDescent="0.25">
      <c r="A76" t="s">
        <v>134</v>
      </c>
      <c r="B76" t="s">
        <v>135</v>
      </c>
      <c r="C76" s="5">
        <f t="shared" si="4"/>
        <v>251</v>
      </c>
      <c r="D76" s="5">
        <f t="shared" si="5"/>
        <v>611.5</v>
      </c>
      <c r="E76" s="9">
        <f t="shared" si="6"/>
        <v>41.0466067048242</v>
      </c>
      <c r="F76">
        <f t="shared" si="7"/>
        <v>58</v>
      </c>
      <c r="H76" s="5">
        <v>1222</v>
      </c>
      <c r="I76" s="5">
        <v>1019</v>
      </c>
      <c r="J76" s="5">
        <v>313</v>
      </c>
      <c r="K76" s="5">
        <v>76</v>
      </c>
      <c r="L76" s="5">
        <v>62</v>
      </c>
      <c r="M76" s="5">
        <v>56</v>
      </c>
      <c r="N76" s="5">
        <v>119</v>
      </c>
      <c r="O76" s="5">
        <v>706</v>
      </c>
      <c r="P76" s="5">
        <v>284</v>
      </c>
      <c r="Q76" s="5">
        <v>162</v>
      </c>
      <c r="R76" s="5">
        <v>157</v>
      </c>
      <c r="S76" s="5">
        <v>103</v>
      </c>
      <c r="T76" s="5">
        <v>203</v>
      </c>
      <c r="U76" s="5">
        <v>75</v>
      </c>
      <c r="V76" s="5">
        <v>25</v>
      </c>
      <c r="W76" s="5">
        <v>10</v>
      </c>
      <c r="X76" s="5">
        <v>16</v>
      </c>
      <c r="Y76" s="5">
        <v>24</v>
      </c>
      <c r="Z76" s="5">
        <v>128</v>
      </c>
      <c r="AA76" s="5">
        <v>105</v>
      </c>
      <c r="AB76" s="5">
        <v>7</v>
      </c>
      <c r="AC76" s="5">
        <v>7</v>
      </c>
      <c r="AD76" s="5">
        <v>9</v>
      </c>
    </row>
    <row r="77" spans="1:30" x14ac:dyDescent="0.25">
      <c r="A77" t="s">
        <v>136</v>
      </c>
      <c r="B77" t="s">
        <v>137</v>
      </c>
      <c r="C77" s="5">
        <f t="shared" si="4"/>
        <v>228.5</v>
      </c>
      <c r="D77" s="5">
        <f t="shared" si="5"/>
        <v>545.5</v>
      </c>
      <c r="E77" s="9">
        <f t="shared" si="6"/>
        <v>41.888175985334556</v>
      </c>
      <c r="F77">
        <f t="shared" si="7"/>
        <v>53</v>
      </c>
      <c r="H77" s="5">
        <v>1228</v>
      </c>
      <c r="I77" s="5">
        <v>956</v>
      </c>
      <c r="J77" s="5">
        <v>197</v>
      </c>
      <c r="K77" s="5">
        <v>41</v>
      </c>
      <c r="L77" s="5">
        <v>39</v>
      </c>
      <c r="M77" s="5">
        <v>31</v>
      </c>
      <c r="N77" s="5">
        <v>86</v>
      </c>
      <c r="O77" s="5">
        <v>759</v>
      </c>
      <c r="P77" s="5">
        <v>383</v>
      </c>
      <c r="Q77" s="5">
        <v>151</v>
      </c>
      <c r="R77" s="5">
        <v>168</v>
      </c>
      <c r="S77" s="5">
        <v>57</v>
      </c>
      <c r="T77" s="5">
        <v>272</v>
      </c>
      <c r="U77" s="5">
        <v>171</v>
      </c>
      <c r="V77" s="5">
        <v>54</v>
      </c>
      <c r="W77" s="5">
        <v>50</v>
      </c>
      <c r="X77" s="5">
        <v>23</v>
      </c>
      <c r="Y77" s="5">
        <v>44</v>
      </c>
      <c r="Z77" s="5">
        <v>101</v>
      </c>
      <c r="AA77" s="5">
        <v>80</v>
      </c>
      <c r="AB77" s="5">
        <v>9</v>
      </c>
      <c r="AC77" s="5">
        <v>12</v>
      </c>
      <c r="AD77" s="5">
        <v>0</v>
      </c>
    </row>
    <row r="78" spans="1:30" x14ac:dyDescent="0.25">
      <c r="A78" t="s">
        <v>138</v>
      </c>
      <c r="B78" t="s">
        <v>139</v>
      </c>
      <c r="C78" s="5">
        <f t="shared" si="4"/>
        <v>597.5</v>
      </c>
      <c r="D78" s="5">
        <f t="shared" si="5"/>
        <v>1466</v>
      </c>
      <c r="E78" s="9">
        <f t="shared" si="6"/>
        <v>40.757162346521149</v>
      </c>
      <c r="F78">
        <f t="shared" si="7"/>
        <v>61</v>
      </c>
      <c r="H78" s="5">
        <v>3905</v>
      </c>
      <c r="I78" s="5">
        <v>2803</v>
      </c>
      <c r="J78" s="5">
        <v>675</v>
      </c>
      <c r="K78" s="5">
        <v>222</v>
      </c>
      <c r="L78" s="5">
        <v>87</v>
      </c>
      <c r="M78" s="5">
        <v>115</v>
      </c>
      <c r="N78" s="5">
        <v>251</v>
      </c>
      <c r="O78" s="5">
        <v>2128</v>
      </c>
      <c r="P78" s="5">
        <v>1102</v>
      </c>
      <c r="Q78" s="5">
        <v>473</v>
      </c>
      <c r="R78" s="5">
        <v>341</v>
      </c>
      <c r="S78" s="5">
        <v>212</v>
      </c>
      <c r="T78" s="5">
        <v>1102</v>
      </c>
      <c r="U78" s="5">
        <v>519</v>
      </c>
      <c r="V78" s="5">
        <v>283</v>
      </c>
      <c r="W78" s="5">
        <v>96</v>
      </c>
      <c r="X78" s="5">
        <v>73</v>
      </c>
      <c r="Y78" s="5">
        <v>67</v>
      </c>
      <c r="Z78" s="5">
        <v>583</v>
      </c>
      <c r="AA78" s="5">
        <v>492</v>
      </c>
      <c r="AB78" s="5">
        <v>24</v>
      </c>
      <c r="AC78" s="5">
        <v>49</v>
      </c>
      <c r="AD78" s="5">
        <v>18</v>
      </c>
    </row>
    <row r="79" spans="1:30" x14ac:dyDescent="0.25">
      <c r="A79" t="s">
        <v>140</v>
      </c>
      <c r="B79" t="s">
        <v>141</v>
      </c>
      <c r="C79" s="5">
        <f t="shared" si="4"/>
        <v>463.5</v>
      </c>
      <c r="D79" s="5">
        <f t="shared" si="5"/>
        <v>1126</v>
      </c>
      <c r="E79" s="9">
        <f t="shared" si="6"/>
        <v>41.163410301953817</v>
      </c>
      <c r="F79">
        <f t="shared" si="7"/>
        <v>57</v>
      </c>
      <c r="H79" s="5">
        <v>3022</v>
      </c>
      <c r="I79" s="5">
        <v>2294</v>
      </c>
      <c r="J79" s="5">
        <v>590</v>
      </c>
      <c r="K79" s="5">
        <v>183</v>
      </c>
      <c r="L79" s="5">
        <v>97</v>
      </c>
      <c r="M79" s="5">
        <v>130</v>
      </c>
      <c r="N79" s="5">
        <v>180</v>
      </c>
      <c r="O79" s="5">
        <v>1704</v>
      </c>
      <c r="P79" s="5">
        <v>903</v>
      </c>
      <c r="Q79" s="5">
        <v>452</v>
      </c>
      <c r="R79" s="5">
        <v>233</v>
      </c>
      <c r="S79" s="5">
        <v>116</v>
      </c>
      <c r="T79" s="5">
        <v>728</v>
      </c>
      <c r="U79" s="5">
        <v>267</v>
      </c>
      <c r="V79" s="5">
        <v>142</v>
      </c>
      <c r="W79" s="5">
        <v>40</v>
      </c>
      <c r="X79" s="5">
        <v>24</v>
      </c>
      <c r="Y79" s="5">
        <v>61</v>
      </c>
      <c r="Z79" s="5">
        <v>461</v>
      </c>
      <c r="AA79" s="5">
        <v>349</v>
      </c>
      <c r="AB79" s="5">
        <v>49</v>
      </c>
      <c r="AC79" s="5">
        <v>12</v>
      </c>
      <c r="AD79" s="5">
        <v>51</v>
      </c>
    </row>
    <row r="80" spans="1:30" x14ac:dyDescent="0.25">
      <c r="A80" t="s">
        <v>142</v>
      </c>
      <c r="B80" t="s">
        <v>143</v>
      </c>
      <c r="C80" s="5">
        <f t="shared" si="4"/>
        <v>2010</v>
      </c>
      <c r="D80" s="5">
        <f t="shared" si="5"/>
        <v>4794.5</v>
      </c>
      <c r="E80" s="9">
        <f t="shared" si="6"/>
        <v>41.92303681301491</v>
      </c>
      <c r="F80">
        <f t="shared" si="7"/>
        <v>52</v>
      </c>
      <c r="H80" s="5">
        <v>12947</v>
      </c>
      <c r="I80" s="5">
        <v>9381</v>
      </c>
      <c r="J80" s="5">
        <v>2107</v>
      </c>
      <c r="K80" s="5">
        <v>536</v>
      </c>
      <c r="L80" s="5">
        <v>407</v>
      </c>
      <c r="M80" s="5">
        <v>533</v>
      </c>
      <c r="N80" s="5">
        <v>631</v>
      </c>
      <c r="O80" s="5">
        <v>7274</v>
      </c>
      <c r="P80" s="5">
        <v>3820</v>
      </c>
      <c r="Q80" s="5">
        <v>1723</v>
      </c>
      <c r="R80" s="5">
        <v>1020</v>
      </c>
      <c r="S80" s="5">
        <v>711</v>
      </c>
      <c r="T80" s="5">
        <v>3566</v>
      </c>
      <c r="U80" s="5">
        <v>1717</v>
      </c>
      <c r="V80" s="5">
        <v>985</v>
      </c>
      <c r="W80" s="5">
        <v>179</v>
      </c>
      <c r="X80" s="5">
        <v>221</v>
      </c>
      <c r="Y80" s="5">
        <v>332</v>
      </c>
      <c r="Z80" s="5">
        <v>1849</v>
      </c>
      <c r="AA80" s="5">
        <v>1591</v>
      </c>
      <c r="AB80" s="5">
        <v>132</v>
      </c>
      <c r="AC80" s="5">
        <v>43</v>
      </c>
      <c r="AD80" s="5">
        <v>83</v>
      </c>
    </row>
    <row r="81" spans="1:30" x14ac:dyDescent="0.25">
      <c r="A81" t="s">
        <v>144</v>
      </c>
      <c r="B81" t="s">
        <v>145</v>
      </c>
      <c r="C81" s="5">
        <f t="shared" si="4"/>
        <v>338.5</v>
      </c>
      <c r="D81" s="5">
        <f t="shared" si="5"/>
        <v>902</v>
      </c>
      <c r="E81" s="9">
        <f t="shared" si="6"/>
        <v>37.527716186252775</v>
      </c>
      <c r="F81">
        <f t="shared" si="7"/>
        <v>77</v>
      </c>
      <c r="H81" s="5">
        <v>2052</v>
      </c>
      <c r="I81" s="5">
        <v>1705</v>
      </c>
      <c r="J81" s="5">
        <v>407</v>
      </c>
      <c r="K81" s="5">
        <v>74</v>
      </c>
      <c r="L81" s="5">
        <v>101</v>
      </c>
      <c r="M81" s="5">
        <v>82</v>
      </c>
      <c r="N81" s="5">
        <v>150</v>
      </c>
      <c r="O81" s="5">
        <v>1298</v>
      </c>
      <c r="P81" s="5">
        <v>593</v>
      </c>
      <c r="Q81" s="5">
        <v>331</v>
      </c>
      <c r="R81" s="5">
        <v>248</v>
      </c>
      <c r="S81" s="5">
        <v>126</v>
      </c>
      <c r="T81" s="5">
        <v>347</v>
      </c>
      <c r="U81" s="5">
        <v>129</v>
      </c>
      <c r="V81" s="5">
        <v>70</v>
      </c>
      <c r="W81" s="5">
        <v>6</v>
      </c>
      <c r="X81" s="5">
        <v>24</v>
      </c>
      <c r="Y81" s="5">
        <v>29</v>
      </c>
      <c r="Z81" s="5">
        <v>218</v>
      </c>
      <c r="AA81" s="5">
        <v>187</v>
      </c>
      <c r="AB81" s="5">
        <v>14</v>
      </c>
      <c r="AC81" s="5">
        <v>12</v>
      </c>
      <c r="AD81" s="5">
        <v>5</v>
      </c>
    </row>
    <row r="82" spans="1:30" x14ac:dyDescent="0.25">
      <c r="A82" t="s">
        <v>146</v>
      </c>
      <c r="B82" t="s">
        <v>147</v>
      </c>
      <c r="C82" s="5">
        <f t="shared" si="4"/>
        <v>896</v>
      </c>
      <c r="D82" s="5">
        <f t="shared" si="5"/>
        <v>1929</v>
      </c>
      <c r="E82" s="9">
        <f t="shared" si="6"/>
        <v>46.448937273198545</v>
      </c>
      <c r="F82">
        <f t="shared" si="7"/>
        <v>13</v>
      </c>
      <c r="H82" s="5">
        <v>4519</v>
      </c>
      <c r="I82" s="5">
        <v>3296</v>
      </c>
      <c r="J82" s="5">
        <v>868</v>
      </c>
      <c r="K82" s="5">
        <v>93</v>
      </c>
      <c r="L82" s="5">
        <v>271</v>
      </c>
      <c r="M82" s="5">
        <v>188</v>
      </c>
      <c r="N82" s="5">
        <v>316</v>
      </c>
      <c r="O82" s="5">
        <v>2428</v>
      </c>
      <c r="P82" s="5">
        <v>1217</v>
      </c>
      <c r="Q82" s="5">
        <v>599</v>
      </c>
      <c r="R82" s="5">
        <v>385</v>
      </c>
      <c r="S82" s="5">
        <v>227</v>
      </c>
      <c r="T82" s="5">
        <v>1223</v>
      </c>
      <c r="U82" s="5">
        <v>557</v>
      </c>
      <c r="V82" s="5">
        <v>266</v>
      </c>
      <c r="W82" s="5">
        <v>69</v>
      </c>
      <c r="X82" s="5">
        <v>41</v>
      </c>
      <c r="Y82" s="5">
        <v>181</v>
      </c>
      <c r="Z82" s="5">
        <v>666</v>
      </c>
      <c r="AA82" s="5">
        <v>516</v>
      </c>
      <c r="AB82" s="5">
        <v>57</v>
      </c>
      <c r="AC82" s="5">
        <v>28</v>
      </c>
      <c r="AD82" s="5">
        <v>65</v>
      </c>
    </row>
    <row r="83" spans="1:30" x14ac:dyDescent="0.25">
      <c r="A83" t="s">
        <v>148</v>
      </c>
      <c r="B83" t="s">
        <v>149</v>
      </c>
      <c r="C83" s="5">
        <f t="shared" si="4"/>
        <v>795.5</v>
      </c>
      <c r="D83" s="5">
        <f t="shared" si="5"/>
        <v>1668.5</v>
      </c>
      <c r="E83" s="9">
        <f t="shared" si="6"/>
        <v>47.677554689841173</v>
      </c>
      <c r="F83">
        <f t="shared" si="7"/>
        <v>9</v>
      </c>
      <c r="H83" s="5">
        <v>3704</v>
      </c>
      <c r="I83" s="5">
        <v>2811</v>
      </c>
      <c r="J83" s="5">
        <v>889</v>
      </c>
      <c r="K83" s="5">
        <v>125</v>
      </c>
      <c r="L83" s="5">
        <v>257</v>
      </c>
      <c r="M83" s="5">
        <v>260</v>
      </c>
      <c r="N83" s="5">
        <v>247</v>
      </c>
      <c r="O83" s="5">
        <v>1922</v>
      </c>
      <c r="P83" s="5">
        <v>974</v>
      </c>
      <c r="Q83" s="5">
        <v>423</v>
      </c>
      <c r="R83" s="5">
        <v>305</v>
      </c>
      <c r="S83" s="5">
        <v>220</v>
      </c>
      <c r="T83" s="5">
        <v>893</v>
      </c>
      <c r="U83" s="5">
        <v>437</v>
      </c>
      <c r="V83" s="5">
        <v>218</v>
      </c>
      <c r="W83" s="5">
        <v>118</v>
      </c>
      <c r="X83" s="5">
        <v>25</v>
      </c>
      <c r="Y83" s="5">
        <v>76</v>
      </c>
      <c r="Z83" s="5">
        <v>456</v>
      </c>
      <c r="AA83" s="5">
        <v>299</v>
      </c>
      <c r="AB83" s="5">
        <v>41</v>
      </c>
      <c r="AC83" s="5">
        <v>36</v>
      </c>
      <c r="AD83" s="5">
        <v>80</v>
      </c>
    </row>
    <row r="84" spans="1:30" x14ac:dyDescent="0.25">
      <c r="A84" t="s">
        <v>150</v>
      </c>
      <c r="B84" t="s">
        <v>151</v>
      </c>
      <c r="C84" s="5">
        <f t="shared" si="4"/>
        <v>111.5</v>
      </c>
      <c r="D84" s="5">
        <f t="shared" si="5"/>
        <v>283.5</v>
      </c>
      <c r="E84" s="9">
        <f t="shared" si="6"/>
        <v>39.329805996472658</v>
      </c>
      <c r="F84">
        <f t="shared" si="7"/>
        <v>68</v>
      </c>
      <c r="H84" s="5">
        <v>623</v>
      </c>
      <c r="I84" s="5">
        <v>497</v>
      </c>
      <c r="J84" s="5">
        <v>118</v>
      </c>
      <c r="K84" s="5">
        <v>18</v>
      </c>
      <c r="L84" s="5">
        <v>25</v>
      </c>
      <c r="M84" s="5">
        <v>24</v>
      </c>
      <c r="N84" s="5">
        <v>51</v>
      </c>
      <c r="O84" s="5">
        <v>379</v>
      </c>
      <c r="P84" s="5">
        <v>172</v>
      </c>
      <c r="Q84" s="5">
        <v>101</v>
      </c>
      <c r="R84" s="5">
        <v>61</v>
      </c>
      <c r="S84" s="5">
        <v>45</v>
      </c>
      <c r="T84" s="5">
        <v>126</v>
      </c>
      <c r="U84" s="5">
        <v>60</v>
      </c>
      <c r="V84" s="5">
        <v>30</v>
      </c>
      <c r="W84" s="5">
        <v>12</v>
      </c>
      <c r="X84" s="5">
        <v>16</v>
      </c>
      <c r="Y84" s="5">
        <v>2</v>
      </c>
      <c r="Z84" s="5">
        <v>66</v>
      </c>
      <c r="AA84" s="5">
        <v>46</v>
      </c>
      <c r="AB84" s="5">
        <v>9</v>
      </c>
      <c r="AC84" s="5">
        <v>8</v>
      </c>
      <c r="AD84" s="5">
        <v>3</v>
      </c>
    </row>
    <row r="85" spans="1:30" x14ac:dyDescent="0.25">
      <c r="A85" t="s">
        <v>152</v>
      </c>
      <c r="B85" t="s">
        <v>153</v>
      </c>
      <c r="C85" s="5">
        <f t="shared" si="4"/>
        <v>815.5</v>
      </c>
      <c r="D85" s="5">
        <f t="shared" si="5"/>
        <v>1861.5</v>
      </c>
      <c r="E85" s="9">
        <f t="shared" si="6"/>
        <v>43.808756379264032</v>
      </c>
      <c r="F85">
        <f t="shared" si="7"/>
        <v>26</v>
      </c>
      <c r="H85" s="5">
        <v>5157</v>
      </c>
      <c r="I85" s="5">
        <v>3641</v>
      </c>
      <c r="J85" s="5">
        <v>876</v>
      </c>
      <c r="K85" s="5">
        <v>162</v>
      </c>
      <c r="L85" s="5">
        <v>274</v>
      </c>
      <c r="M85" s="5">
        <v>152</v>
      </c>
      <c r="N85" s="5">
        <v>288</v>
      </c>
      <c r="O85" s="5">
        <v>2765</v>
      </c>
      <c r="P85" s="5">
        <v>1531</v>
      </c>
      <c r="Q85" s="5">
        <v>572</v>
      </c>
      <c r="R85" s="5">
        <v>402</v>
      </c>
      <c r="S85" s="5">
        <v>260</v>
      </c>
      <c r="T85" s="5">
        <v>1516</v>
      </c>
      <c r="U85" s="5">
        <v>557</v>
      </c>
      <c r="V85" s="5">
        <v>239</v>
      </c>
      <c r="W85" s="5">
        <v>159</v>
      </c>
      <c r="X85" s="5">
        <v>39</v>
      </c>
      <c r="Y85" s="5">
        <v>120</v>
      </c>
      <c r="Z85" s="5">
        <v>959</v>
      </c>
      <c r="AA85" s="5">
        <v>825</v>
      </c>
      <c r="AB85" s="5">
        <v>72</v>
      </c>
      <c r="AC85" s="5">
        <v>57</v>
      </c>
      <c r="AD85" s="5">
        <v>5</v>
      </c>
    </row>
    <row r="86" spans="1:30" x14ac:dyDescent="0.25">
      <c r="A86" t="s">
        <v>154</v>
      </c>
      <c r="B86" t="s">
        <v>155</v>
      </c>
      <c r="C86" s="5">
        <f t="shared" si="4"/>
        <v>6373</v>
      </c>
      <c r="D86" s="5">
        <f t="shared" si="5"/>
        <v>18453.5</v>
      </c>
      <c r="E86" s="9">
        <f t="shared" si="6"/>
        <v>34.535453978919989</v>
      </c>
      <c r="F86">
        <f t="shared" si="7"/>
        <v>85</v>
      </c>
      <c r="H86" s="5">
        <v>66260</v>
      </c>
      <c r="I86" s="5">
        <v>45679</v>
      </c>
      <c r="J86" s="5">
        <v>6758</v>
      </c>
      <c r="K86" s="5">
        <v>2229</v>
      </c>
      <c r="L86" s="5">
        <v>1653</v>
      </c>
      <c r="M86" s="5">
        <v>1580</v>
      </c>
      <c r="N86" s="5">
        <v>1296</v>
      </c>
      <c r="O86" s="5">
        <v>38921</v>
      </c>
      <c r="P86" s="5">
        <v>24424</v>
      </c>
      <c r="Q86" s="5">
        <v>7667</v>
      </c>
      <c r="R86" s="5">
        <v>4660</v>
      </c>
      <c r="S86" s="5">
        <v>2170</v>
      </c>
      <c r="T86" s="5">
        <v>20581</v>
      </c>
      <c r="U86" s="5">
        <v>7696</v>
      </c>
      <c r="V86" s="5">
        <v>4537</v>
      </c>
      <c r="W86" s="5">
        <v>977</v>
      </c>
      <c r="X86" s="5">
        <v>931</v>
      </c>
      <c r="Y86" s="5">
        <v>1251</v>
      </c>
      <c r="Z86" s="5">
        <v>12885</v>
      </c>
      <c r="AA86" s="5">
        <v>10895</v>
      </c>
      <c r="AB86" s="5">
        <v>1146</v>
      </c>
      <c r="AC86" s="5">
        <v>526</v>
      </c>
      <c r="AD86" s="5">
        <v>318</v>
      </c>
    </row>
    <row r="87" spans="1:30" x14ac:dyDescent="0.25">
      <c r="A87" t="s">
        <v>156</v>
      </c>
      <c r="B87" t="s">
        <v>157</v>
      </c>
      <c r="C87" s="5">
        <f t="shared" si="4"/>
        <v>1348.5</v>
      </c>
      <c r="D87" s="5">
        <f t="shared" si="5"/>
        <v>3423</v>
      </c>
      <c r="E87" s="9">
        <f t="shared" si="6"/>
        <v>39.395267309377743</v>
      </c>
      <c r="F87">
        <f t="shared" si="7"/>
        <v>66</v>
      </c>
      <c r="H87" s="5">
        <v>8501</v>
      </c>
      <c r="I87" s="5">
        <v>6637</v>
      </c>
      <c r="J87" s="5">
        <v>1441</v>
      </c>
      <c r="K87" s="5">
        <v>392</v>
      </c>
      <c r="L87" s="5">
        <v>310</v>
      </c>
      <c r="M87" s="5">
        <v>386</v>
      </c>
      <c r="N87" s="5">
        <v>353</v>
      </c>
      <c r="O87" s="5">
        <v>5196</v>
      </c>
      <c r="P87" s="5">
        <v>2663</v>
      </c>
      <c r="Q87" s="5">
        <v>1205</v>
      </c>
      <c r="R87" s="5">
        <v>875</v>
      </c>
      <c r="S87" s="5">
        <v>453</v>
      </c>
      <c r="T87" s="5">
        <v>1864</v>
      </c>
      <c r="U87" s="5">
        <v>836</v>
      </c>
      <c r="V87" s="5">
        <v>325</v>
      </c>
      <c r="W87" s="5">
        <v>113</v>
      </c>
      <c r="X87" s="5">
        <v>108</v>
      </c>
      <c r="Y87" s="5">
        <v>290</v>
      </c>
      <c r="Z87" s="5">
        <v>1028</v>
      </c>
      <c r="AA87" s="5">
        <v>806</v>
      </c>
      <c r="AB87" s="5">
        <v>156</v>
      </c>
      <c r="AC87" s="5">
        <v>22</v>
      </c>
      <c r="AD87" s="5">
        <v>44</v>
      </c>
    </row>
    <row r="88" spans="1:30" x14ac:dyDescent="0.25">
      <c r="A88" t="s">
        <v>158</v>
      </c>
      <c r="B88" t="s">
        <v>159</v>
      </c>
      <c r="C88" s="5">
        <f t="shared" si="4"/>
        <v>2682.5</v>
      </c>
      <c r="D88" s="5">
        <f t="shared" si="5"/>
        <v>5788</v>
      </c>
      <c r="E88" s="9">
        <f t="shared" si="6"/>
        <v>46.34588804422944</v>
      </c>
      <c r="F88">
        <f t="shared" si="7"/>
        <v>14</v>
      </c>
      <c r="H88" s="5">
        <v>14732</v>
      </c>
      <c r="I88" s="5">
        <v>9863</v>
      </c>
      <c r="J88" s="5">
        <v>2606</v>
      </c>
      <c r="K88" s="5">
        <v>509</v>
      </c>
      <c r="L88" s="5">
        <v>587</v>
      </c>
      <c r="M88" s="5">
        <v>749</v>
      </c>
      <c r="N88" s="5">
        <v>761</v>
      </c>
      <c r="O88" s="5">
        <v>7257</v>
      </c>
      <c r="P88" s="5">
        <v>3703</v>
      </c>
      <c r="Q88" s="5">
        <v>1755</v>
      </c>
      <c r="R88" s="5">
        <v>1125</v>
      </c>
      <c r="S88" s="5">
        <v>674</v>
      </c>
      <c r="T88" s="5">
        <v>4869</v>
      </c>
      <c r="U88" s="5">
        <v>1923</v>
      </c>
      <c r="V88" s="5">
        <v>830</v>
      </c>
      <c r="W88" s="5">
        <v>428</v>
      </c>
      <c r="X88" s="5">
        <v>349</v>
      </c>
      <c r="Y88" s="5">
        <v>316</v>
      </c>
      <c r="Z88" s="5">
        <v>2946</v>
      </c>
      <c r="AA88" s="5">
        <v>2372</v>
      </c>
      <c r="AB88" s="5">
        <v>290</v>
      </c>
      <c r="AC88" s="5">
        <v>140</v>
      </c>
      <c r="AD88" s="5">
        <v>144</v>
      </c>
    </row>
    <row r="89" spans="1:30" x14ac:dyDescent="0.25">
      <c r="A89" t="s">
        <v>160</v>
      </c>
      <c r="B89" t="s">
        <v>161</v>
      </c>
      <c r="C89" s="5">
        <f t="shared" si="4"/>
        <v>950.5</v>
      </c>
      <c r="D89" s="5">
        <f t="shared" si="5"/>
        <v>2411.5</v>
      </c>
      <c r="E89" s="9">
        <f t="shared" si="6"/>
        <v>39.415301679452625</v>
      </c>
      <c r="F89">
        <f t="shared" si="7"/>
        <v>65</v>
      </c>
      <c r="H89" s="5">
        <v>6600</v>
      </c>
      <c r="I89" s="5">
        <v>4734</v>
      </c>
      <c r="J89" s="5">
        <v>895</v>
      </c>
      <c r="K89" s="5">
        <v>240</v>
      </c>
      <c r="L89" s="5">
        <v>176</v>
      </c>
      <c r="M89" s="5">
        <v>249</v>
      </c>
      <c r="N89" s="5">
        <v>230</v>
      </c>
      <c r="O89" s="5">
        <v>3839</v>
      </c>
      <c r="P89" s="5">
        <v>2005</v>
      </c>
      <c r="Q89" s="5">
        <v>893</v>
      </c>
      <c r="R89" s="5">
        <v>555</v>
      </c>
      <c r="S89" s="5">
        <v>386</v>
      </c>
      <c r="T89" s="5">
        <v>1866</v>
      </c>
      <c r="U89" s="5">
        <v>878</v>
      </c>
      <c r="V89" s="5">
        <v>443</v>
      </c>
      <c r="W89" s="5">
        <v>103</v>
      </c>
      <c r="X89" s="5">
        <v>101</v>
      </c>
      <c r="Y89" s="5">
        <v>231</v>
      </c>
      <c r="Z89" s="5">
        <v>988</v>
      </c>
      <c r="AA89" s="5">
        <v>892</v>
      </c>
      <c r="AB89" s="5">
        <v>45</v>
      </c>
      <c r="AC89" s="5">
        <v>37</v>
      </c>
      <c r="AD89" s="5">
        <v>14</v>
      </c>
    </row>
    <row r="90" spans="1:30" x14ac:dyDescent="0.25">
      <c r="A90" t="s">
        <v>162</v>
      </c>
      <c r="B90" t="s">
        <v>163</v>
      </c>
      <c r="C90" s="5">
        <f t="shared" si="4"/>
        <v>514</v>
      </c>
      <c r="D90" s="5">
        <f t="shared" si="5"/>
        <v>1095</v>
      </c>
      <c r="E90" s="9">
        <f t="shared" si="6"/>
        <v>46.94063926940639</v>
      </c>
      <c r="F90">
        <f t="shared" si="7"/>
        <v>11</v>
      </c>
      <c r="H90" s="5">
        <v>2273</v>
      </c>
      <c r="I90" s="5">
        <v>1564</v>
      </c>
      <c r="J90" s="5">
        <v>515</v>
      </c>
      <c r="K90" s="5">
        <v>88</v>
      </c>
      <c r="L90" s="5">
        <v>113</v>
      </c>
      <c r="M90" s="5">
        <v>129</v>
      </c>
      <c r="N90" s="5">
        <v>185</v>
      </c>
      <c r="O90" s="5">
        <v>1049</v>
      </c>
      <c r="P90" s="5">
        <v>422</v>
      </c>
      <c r="Q90" s="5">
        <v>273</v>
      </c>
      <c r="R90" s="5">
        <v>229</v>
      </c>
      <c r="S90" s="5">
        <v>125</v>
      </c>
      <c r="T90" s="5">
        <v>709</v>
      </c>
      <c r="U90" s="5">
        <v>277</v>
      </c>
      <c r="V90" s="5">
        <v>101</v>
      </c>
      <c r="W90" s="5">
        <v>65</v>
      </c>
      <c r="X90" s="5">
        <v>25</v>
      </c>
      <c r="Y90" s="5">
        <v>86</v>
      </c>
      <c r="Z90" s="5">
        <v>432</v>
      </c>
      <c r="AA90" s="5">
        <v>317</v>
      </c>
      <c r="AB90" s="5">
        <v>49</v>
      </c>
      <c r="AC90" s="5">
        <v>27</v>
      </c>
      <c r="AD90" s="5">
        <v>39</v>
      </c>
    </row>
    <row r="91" spans="1:30" x14ac:dyDescent="0.25">
      <c r="A91" t="s">
        <v>164</v>
      </c>
      <c r="B91" t="s">
        <v>165</v>
      </c>
      <c r="C91" s="5">
        <f t="shared" si="4"/>
        <v>284</v>
      </c>
      <c r="D91" s="5">
        <f t="shared" si="5"/>
        <v>648.5</v>
      </c>
      <c r="E91" s="9">
        <f t="shared" si="6"/>
        <v>43.79336931380108</v>
      </c>
      <c r="F91">
        <f t="shared" si="7"/>
        <v>27</v>
      </c>
      <c r="H91" s="5">
        <v>1368</v>
      </c>
      <c r="I91" s="5">
        <v>1056</v>
      </c>
      <c r="J91" s="5">
        <v>289</v>
      </c>
      <c r="K91" s="5">
        <v>62</v>
      </c>
      <c r="L91" s="5">
        <v>65</v>
      </c>
      <c r="M91" s="5">
        <v>85</v>
      </c>
      <c r="N91" s="5">
        <v>77</v>
      </c>
      <c r="O91" s="5">
        <v>767</v>
      </c>
      <c r="P91" s="5">
        <v>361</v>
      </c>
      <c r="Q91" s="5">
        <v>183</v>
      </c>
      <c r="R91" s="5">
        <v>127</v>
      </c>
      <c r="S91" s="5">
        <v>96</v>
      </c>
      <c r="T91" s="5">
        <v>312</v>
      </c>
      <c r="U91" s="5">
        <v>133</v>
      </c>
      <c r="V91" s="5">
        <v>37</v>
      </c>
      <c r="W91" s="5">
        <v>13</v>
      </c>
      <c r="X91" s="5">
        <v>33</v>
      </c>
      <c r="Y91" s="5">
        <v>50</v>
      </c>
      <c r="Z91" s="5">
        <v>179</v>
      </c>
      <c r="AA91" s="5">
        <v>114</v>
      </c>
      <c r="AB91" s="5">
        <v>30</v>
      </c>
      <c r="AC91" s="5">
        <v>15</v>
      </c>
      <c r="AD91" s="5">
        <v>20</v>
      </c>
    </row>
    <row r="92" spans="1:30" x14ac:dyDescent="0.25">
      <c r="A92" t="s">
        <v>166</v>
      </c>
      <c r="B92" t="s">
        <v>167</v>
      </c>
      <c r="C92" s="5">
        <f t="shared" si="4"/>
        <v>106.5</v>
      </c>
      <c r="D92" s="5">
        <f t="shared" si="5"/>
        <v>245.5</v>
      </c>
      <c r="E92" s="9">
        <f t="shared" si="6"/>
        <v>43.380855397148679</v>
      </c>
      <c r="F92">
        <f t="shared" si="7"/>
        <v>33</v>
      </c>
      <c r="H92" s="5">
        <v>544</v>
      </c>
      <c r="I92" s="5">
        <v>392</v>
      </c>
      <c r="J92" s="5">
        <v>117</v>
      </c>
      <c r="K92" s="5">
        <v>14</v>
      </c>
      <c r="L92" s="5">
        <v>37</v>
      </c>
      <c r="M92" s="5">
        <v>12</v>
      </c>
      <c r="N92" s="5">
        <v>54</v>
      </c>
      <c r="O92" s="5">
        <v>275</v>
      </c>
      <c r="P92" s="5">
        <v>127</v>
      </c>
      <c r="Q92" s="5">
        <v>60</v>
      </c>
      <c r="R92" s="5">
        <v>42</v>
      </c>
      <c r="S92" s="5">
        <v>46</v>
      </c>
      <c r="T92" s="5">
        <v>152</v>
      </c>
      <c r="U92" s="5">
        <v>27</v>
      </c>
      <c r="V92" s="5">
        <v>2</v>
      </c>
      <c r="W92" s="5">
        <v>6</v>
      </c>
      <c r="X92" s="5">
        <v>0</v>
      </c>
      <c r="Y92" s="5">
        <v>19</v>
      </c>
      <c r="Z92" s="5">
        <v>125</v>
      </c>
      <c r="AA92" s="5">
        <v>93</v>
      </c>
      <c r="AB92" s="5">
        <v>22</v>
      </c>
      <c r="AC92" s="5">
        <v>10</v>
      </c>
      <c r="AD92" s="5">
        <v>0</v>
      </c>
    </row>
    <row r="93" spans="1:30" x14ac:dyDescent="0.25">
      <c r="A93" t="s">
        <v>168</v>
      </c>
      <c r="B93" t="s">
        <v>169</v>
      </c>
      <c r="C93" s="5">
        <f t="shared" si="4"/>
        <v>270.5</v>
      </c>
      <c r="D93" s="5">
        <f t="shared" si="5"/>
        <v>923</v>
      </c>
      <c r="E93" s="9">
        <f t="shared" si="6"/>
        <v>29.306608884073672</v>
      </c>
      <c r="F93">
        <f t="shared" si="7"/>
        <v>90</v>
      </c>
      <c r="H93" s="5">
        <v>2418</v>
      </c>
      <c r="I93" s="5">
        <v>1984</v>
      </c>
      <c r="J93" s="5">
        <v>369</v>
      </c>
      <c r="K93" s="5">
        <v>142</v>
      </c>
      <c r="L93" s="5">
        <v>104</v>
      </c>
      <c r="M93" s="5">
        <v>91</v>
      </c>
      <c r="N93" s="5">
        <v>32</v>
      </c>
      <c r="O93" s="5">
        <v>1615</v>
      </c>
      <c r="P93" s="5">
        <v>805</v>
      </c>
      <c r="Q93" s="5">
        <v>377</v>
      </c>
      <c r="R93" s="5">
        <v>262</v>
      </c>
      <c r="S93" s="5">
        <v>171</v>
      </c>
      <c r="T93" s="5">
        <v>434</v>
      </c>
      <c r="U93" s="5">
        <v>173</v>
      </c>
      <c r="V93" s="5">
        <v>62</v>
      </c>
      <c r="W93" s="5">
        <v>31</v>
      </c>
      <c r="X93" s="5">
        <v>33</v>
      </c>
      <c r="Y93" s="5">
        <v>47</v>
      </c>
      <c r="Z93" s="5">
        <v>261</v>
      </c>
      <c r="AA93" s="5">
        <v>209</v>
      </c>
      <c r="AB93" s="5">
        <v>42</v>
      </c>
      <c r="AC93" s="5">
        <v>5</v>
      </c>
      <c r="AD93" s="5">
        <v>5</v>
      </c>
    </row>
    <row r="94" spans="1:30" x14ac:dyDescent="0.25">
      <c r="A94" t="s">
        <v>170</v>
      </c>
      <c r="B94" t="s">
        <v>171</v>
      </c>
      <c r="C94" s="5">
        <f t="shared" si="4"/>
        <v>420</v>
      </c>
      <c r="D94" s="5">
        <f t="shared" si="5"/>
        <v>988</v>
      </c>
      <c r="E94" s="9">
        <f t="shared" si="6"/>
        <v>42.51012145748988</v>
      </c>
      <c r="F94">
        <f t="shared" si="7"/>
        <v>45</v>
      </c>
      <c r="H94" s="5">
        <v>2244</v>
      </c>
      <c r="I94" s="5">
        <v>1763</v>
      </c>
      <c r="J94" s="5">
        <v>481</v>
      </c>
      <c r="K94" s="5">
        <v>141</v>
      </c>
      <c r="L94" s="5">
        <v>58</v>
      </c>
      <c r="M94" s="5">
        <v>131</v>
      </c>
      <c r="N94" s="5">
        <v>151</v>
      </c>
      <c r="O94" s="5">
        <v>1282</v>
      </c>
      <c r="P94" s="5">
        <v>599</v>
      </c>
      <c r="Q94" s="5">
        <v>306</v>
      </c>
      <c r="R94" s="5">
        <v>211</v>
      </c>
      <c r="S94" s="5">
        <v>166</v>
      </c>
      <c r="T94" s="5">
        <v>481</v>
      </c>
      <c r="U94" s="5">
        <v>253</v>
      </c>
      <c r="V94" s="5">
        <v>119</v>
      </c>
      <c r="W94" s="5">
        <v>50</v>
      </c>
      <c r="X94" s="5">
        <v>29</v>
      </c>
      <c r="Y94" s="5">
        <v>55</v>
      </c>
      <c r="Z94" s="5">
        <v>228</v>
      </c>
      <c r="AA94" s="5">
        <v>184</v>
      </c>
      <c r="AB94" s="5">
        <v>12</v>
      </c>
      <c r="AC94" s="5">
        <v>13</v>
      </c>
      <c r="AD94" s="5">
        <v>19</v>
      </c>
    </row>
    <row r="95" spans="1:30" x14ac:dyDescent="0.25">
      <c r="A95" t="s">
        <v>172</v>
      </c>
      <c r="B95" t="s">
        <v>173</v>
      </c>
      <c r="C95" s="5">
        <f t="shared" si="4"/>
        <v>45</v>
      </c>
      <c r="D95" s="5">
        <f t="shared" si="5"/>
        <v>120.5</v>
      </c>
      <c r="E95" s="9">
        <f t="shared" si="6"/>
        <v>37.344398340248965</v>
      </c>
      <c r="F95">
        <f t="shared" si="7"/>
        <v>79</v>
      </c>
      <c r="H95" s="5">
        <v>277</v>
      </c>
      <c r="I95" s="5">
        <v>212</v>
      </c>
      <c r="J95" s="5">
        <v>36</v>
      </c>
      <c r="K95" s="5">
        <v>2</v>
      </c>
      <c r="L95" s="5">
        <v>12</v>
      </c>
      <c r="M95" s="5">
        <v>5</v>
      </c>
      <c r="N95" s="5">
        <v>17</v>
      </c>
      <c r="O95" s="5">
        <v>176</v>
      </c>
      <c r="P95" s="5">
        <v>80</v>
      </c>
      <c r="Q95" s="5">
        <v>45</v>
      </c>
      <c r="R95" s="5">
        <v>38</v>
      </c>
      <c r="S95" s="5">
        <v>13</v>
      </c>
      <c r="T95" s="5">
        <v>65</v>
      </c>
      <c r="U95" s="5">
        <v>31</v>
      </c>
      <c r="V95" s="5">
        <v>9</v>
      </c>
      <c r="W95" s="5">
        <v>10</v>
      </c>
      <c r="X95" s="5">
        <v>0</v>
      </c>
      <c r="Y95" s="5">
        <v>12</v>
      </c>
      <c r="Z95" s="5">
        <v>34</v>
      </c>
      <c r="AA95" s="5">
        <v>31</v>
      </c>
      <c r="AB95" s="5">
        <v>2</v>
      </c>
      <c r="AC95" s="5">
        <v>1</v>
      </c>
      <c r="AD95" s="5">
        <v>0</v>
      </c>
    </row>
    <row r="96" spans="1:30" x14ac:dyDescent="0.25">
      <c r="A96" t="s">
        <v>174</v>
      </c>
      <c r="B96" t="s">
        <v>175</v>
      </c>
      <c r="C96" s="5">
        <f t="shared" si="4"/>
        <v>285.5</v>
      </c>
      <c r="D96" s="5">
        <f t="shared" si="5"/>
        <v>777</v>
      </c>
      <c r="E96" s="9">
        <f t="shared" si="6"/>
        <v>36.743886743886748</v>
      </c>
      <c r="F96">
        <f t="shared" si="7"/>
        <v>81</v>
      </c>
      <c r="H96" s="5">
        <v>2176</v>
      </c>
      <c r="I96" s="5">
        <v>1324</v>
      </c>
      <c r="J96" s="5">
        <v>282</v>
      </c>
      <c r="K96" s="5">
        <v>65</v>
      </c>
      <c r="L96" s="5">
        <v>48</v>
      </c>
      <c r="M96" s="5">
        <v>68</v>
      </c>
      <c r="N96" s="5">
        <v>101</v>
      </c>
      <c r="O96" s="5">
        <v>1042</v>
      </c>
      <c r="P96" s="5">
        <v>501</v>
      </c>
      <c r="Q96" s="5">
        <v>300</v>
      </c>
      <c r="R96" s="5">
        <v>137</v>
      </c>
      <c r="S96" s="5">
        <v>104</v>
      </c>
      <c r="T96" s="5">
        <v>852</v>
      </c>
      <c r="U96" s="5">
        <v>219</v>
      </c>
      <c r="V96" s="5">
        <v>103</v>
      </c>
      <c r="W96" s="5">
        <v>47</v>
      </c>
      <c r="X96" s="5">
        <v>49</v>
      </c>
      <c r="Y96" s="5">
        <v>20</v>
      </c>
      <c r="Z96" s="5">
        <v>633</v>
      </c>
      <c r="AA96" s="5">
        <v>504</v>
      </c>
      <c r="AB96" s="5">
        <v>57</v>
      </c>
      <c r="AC96" s="5">
        <v>48</v>
      </c>
      <c r="AD96" s="5">
        <v>24</v>
      </c>
    </row>
    <row r="97" spans="1:30" x14ac:dyDescent="0.25">
      <c r="A97" t="s">
        <v>176</v>
      </c>
      <c r="B97" t="s">
        <v>177</v>
      </c>
      <c r="C97" s="5">
        <f t="shared" si="4"/>
        <v>366</v>
      </c>
      <c r="D97" s="5">
        <f t="shared" si="5"/>
        <v>849</v>
      </c>
      <c r="E97" s="9">
        <f t="shared" si="6"/>
        <v>43.109540636042404</v>
      </c>
      <c r="F97">
        <f t="shared" si="7"/>
        <v>38</v>
      </c>
      <c r="H97" s="5">
        <v>1865</v>
      </c>
      <c r="I97" s="5">
        <v>1385</v>
      </c>
      <c r="J97" s="5">
        <v>309</v>
      </c>
      <c r="K97" s="5">
        <v>50</v>
      </c>
      <c r="L97" s="5">
        <v>63</v>
      </c>
      <c r="M97" s="5">
        <v>66</v>
      </c>
      <c r="N97" s="5">
        <v>130</v>
      </c>
      <c r="O97" s="5">
        <v>1076</v>
      </c>
      <c r="P97" s="5">
        <v>522</v>
      </c>
      <c r="Q97" s="5">
        <v>214</v>
      </c>
      <c r="R97" s="5">
        <v>215</v>
      </c>
      <c r="S97" s="5">
        <v>125</v>
      </c>
      <c r="T97" s="5">
        <v>480</v>
      </c>
      <c r="U97" s="5">
        <v>269</v>
      </c>
      <c r="V97" s="5">
        <v>103</v>
      </c>
      <c r="W97" s="5">
        <v>55</v>
      </c>
      <c r="X97" s="5">
        <v>34</v>
      </c>
      <c r="Y97" s="5">
        <v>77</v>
      </c>
      <c r="Z97" s="5">
        <v>211</v>
      </c>
      <c r="AA97" s="5">
        <v>164</v>
      </c>
      <c r="AB97" s="5">
        <v>22</v>
      </c>
      <c r="AC97" s="5">
        <v>17</v>
      </c>
      <c r="AD97" s="5">
        <v>8</v>
      </c>
    </row>
    <row r="98" spans="1:30" x14ac:dyDescent="0.25">
      <c r="A98" t="s">
        <v>178</v>
      </c>
      <c r="B98" t="s">
        <v>179</v>
      </c>
      <c r="C98" s="5">
        <f t="shared" si="4"/>
        <v>1170.5</v>
      </c>
      <c r="D98" s="5">
        <f t="shared" si="5"/>
        <v>3168.5</v>
      </c>
      <c r="E98" s="9">
        <f t="shared" si="6"/>
        <v>36.941770553889853</v>
      </c>
      <c r="F98">
        <f t="shared" si="7"/>
        <v>80</v>
      </c>
      <c r="H98" s="5">
        <v>8185</v>
      </c>
      <c r="I98" s="5">
        <v>6405</v>
      </c>
      <c r="J98" s="5">
        <v>1209</v>
      </c>
      <c r="K98" s="5">
        <v>324</v>
      </c>
      <c r="L98" s="5">
        <v>210</v>
      </c>
      <c r="M98" s="5">
        <v>229</v>
      </c>
      <c r="N98" s="5">
        <v>446</v>
      </c>
      <c r="O98" s="5">
        <v>5196</v>
      </c>
      <c r="P98" s="5">
        <v>2711</v>
      </c>
      <c r="Q98" s="5">
        <v>1239</v>
      </c>
      <c r="R98" s="5">
        <v>838</v>
      </c>
      <c r="S98" s="5">
        <v>408</v>
      </c>
      <c r="T98" s="5">
        <v>1780</v>
      </c>
      <c r="U98" s="5">
        <v>817</v>
      </c>
      <c r="V98" s="5">
        <v>339</v>
      </c>
      <c r="W98" s="5">
        <v>175</v>
      </c>
      <c r="X98" s="5">
        <v>194</v>
      </c>
      <c r="Y98" s="5">
        <v>109</v>
      </c>
      <c r="Z98" s="5">
        <v>963</v>
      </c>
      <c r="AA98" s="5">
        <v>756</v>
      </c>
      <c r="AB98" s="5">
        <v>149</v>
      </c>
      <c r="AC98" s="5">
        <v>40</v>
      </c>
      <c r="AD98" s="5">
        <v>18</v>
      </c>
    </row>
    <row r="99" spans="1:30" x14ac:dyDescent="0.25">
      <c r="A99" t="s">
        <v>180</v>
      </c>
      <c r="B99" t="s">
        <v>181</v>
      </c>
      <c r="C99" s="5">
        <f t="shared" si="4"/>
        <v>468</v>
      </c>
      <c r="D99" s="5">
        <f t="shared" si="5"/>
        <v>1210</v>
      </c>
      <c r="E99" s="9">
        <f t="shared" si="6"/>
        <v>38.67768595041322</v>
      </c>
      <c r="F99">
        <f t="shared" si="7"/>
        <v>71</v>
      </c>
      <c r="H99" s="5">
        <v>3708</v>
      </c>
      <c r="I99" s="5">
        <v>2378</v>
      </c>
      <c r="J99" s="5">
        <v>514</v>
      </c>
      <c r="K99" s="5">
        <v>175</v>
      </c>
      <c r="L99" s="5">
        <v>24</v>
      </c>
      <c r="M99" s="5">
        <v>100</v>
      </c>
      <c r="N99" s="5">
        <v>215</v>
      </c>
      <c r="O99" s="5">
        <v>1864</v>
      </c>
      <c r="P99" s="5">
        <v>998</v>
      </c>
      <c r="Q99" s="5">
        <v>456</v>
      </c>
      <c r="R99" s="5">
        <v>246</v>
      </c>
      <c r="S99" s="5">
        <v>164</v>
      </c>
      <c r="T99" s="5">
        <v>1330</v>
      </c>
      <c r="U99" s="5">
        <v>509</v>
      </c>
      <c r="V99" s="5">
        <v>347</v>
      </c>
      <c r="W99" s="5">
        <v>42</v>
      </c>
      <c r="X99" s="5">
        <v>39</v>
      </c>
      <c r="Y99" s="5">
        <v>81</v>
      </c>
      <c r="Z99" s="5">
        <v>821</v>
      </c>
      <c r="AA99" s="5">
        <v>690</v>
      </c>
      <c r="AB99" s="5">
        <v>54</v>
      </c>
      <c r="AC99" s="5">
        <v>32</v>
      </c>
      <c r="AD99" s="5">
        <v>45</v>
      </c>
    </row>
    <row r="100" spans="1:30" x14ac:dyDescent="0.25">
      <c r="A100" t="s">
        <v>182</v>
      </c>
      <c r="B100" t="s">
        <v>183</v>
      </c>
      <c r="C100" s="5">
        <f t="shared" si="4"/>
        <v>283.5</v>
      </c>
      <c r="D100" s="5">
        <f t="shared" si="5"/>
        <v>659</v>
      </c>
      <c r="E100" s="9">
        <f t="shared" si="6"/>
        <v>43.019726858877085</v>
      </c>
      <c r="F100">
        <f t="shared" si="7"/>
        <v>39</v>
      </c>
      <c r="H100" s="5">
        <v>1507</v>
      </c>
      <c r="I100" s="5">
        <v>1200</v>
      </c>
      <c r="J100" s="5">
        <v>347</v>
      </c>
      <c r="K100" s="5">
        <v>105</v>
      </c>
      <c r="L100" s="5">
        <v>69</v>
      </c>
      <c r="M100" s="5">
        <v>71</v>
      </c>
      <c r="N100" s="5">
        <v>102</v>
      </c>
      <c r="O100" s="5">
        <v>853</v>
      </c>
      <c r="P100" s="5">
        <v>403</v>
      </c>
      <c r="Q100" s="5">
        <v>198</v>
      </c>
      <c r="R100" s="5">
        <v>162</v>
      </c>
      <c r="S100" s="5">
        <v>90</v>
      </c>
      <c r="T100" s="5">
        <v>307</v>
      </c>
      <c r="U100" s="5">
        <v>160</v>
      </c>
      <c r="V100" s="5">
        <v>63</v>
      </c>
      <c r="W100" s="5">
        <v>42</v>
      </c>
      <c r="X100" s="5">
        <v>9</v>
      </c>
      <c r="Y100" s="5">
        <v>46</v>
      </c>
      <c r="Z100" s="5">
        <v>147</v>
      </c>
      <c r="AA100" s="5">
        <v>107</v>
      </c>
      <c r="AB100" s="5">
        <v>31</v>
      </c>
      <c r="AC100" s="5">
        <v>6</v>
      </c>
      <c r="AD100" s="5">
        <v>3</v>
      </c>
    </row>
    <row r="101" spans="1:30" x14ac:dyDescent="0.25">
      <c r="A101" t="s">
        <v>184</v>
      </c>
      <c r="B101" t="s">
        <v>185</v>
      </c>
      <c r="C101" s="5">
        <f t="shared" si="4"/>
        <v>54.5</v>
      </c>
      <c r="D101" s="5">
        <f t="shared" si="5"/>
        <v>162.5</v>
      </c>
      <c r="E101" s="9">
        <f t="shared" si="6"/>
        <v>33.53846153846154</v>
      </c>
      <c r="F101">
        <f t="shared" si="7"/>
        <v>89</v>
      </c>
      <c r="H101" s="5">
        <v>346</v>
      </c>
      <c r="I101" s="5">
        <v>232</v>
      </c>
      <c r="J101" s="5">
        <v>74</v>
      </c>
      <c r="K101" s="5">
        <v>24</v>
      </c>
      <c r="L101" s="5">
        <v>14</v>
      </c>
      <c r="M101" s="5">
        <v>10</v>
      </c>
      <c r="N101" s="5">
        <v>26</v>
      </c>
      <c r="O101" s="5">
        <v>158</v>
      </c>
      <c r="P101" s="5">
        <v>53</v>
      </c>
      <c r="Q101" s="5">
        <v>34</v>
      </c>
      <c r="R101" s="5">
        <v>45</v>
      </c>
      <c r="S101" s="5">
        <v>26</v>
      </c>
      <c r="T101" s="5">
        <v>114</v>
      </c>
      <c r="U101" s="5">
        <v>43</v>
      </c>
      <c r="V101" s="5">
        <v>26</v>
      </c>
      <c r="W101" s="5">
        <v>11</v>
      </c>
      <c r="X101" s="5">
        <v>4</v>
      </c>
      <c r="Y101" s="5">
        <v>2</v>
      </c>
      <c r="Z101" s="5">
        <v>71</v>
      </c>
      <c r="AA101" s="5">
        <v>40</v>
      </c>
      <c r="AB101" s="5">
        <v>22</v>
      </c>
      <c r="AC101" s="5">
        <v>4</v>
      </c>
      <c r="AD101" s="5">
        <v>5</v>
      </c>
    </row>
    <row r="102" spans="1:30" x14ac:dyDescent="0.25">
      <c r="A102" t="s">
        <v>186</v>
      </c>
      <c r="B102" t="s">
        <v>187</v>
      </c>
      <c r="C102" s="5">
        <f t="shared" si="4"/>
        <v>824</v>
      </c>
      <c r="D102" s="5">
        <f t="shared" si="5"/>
        <v>2164</v>
      </c>
      <c r="E102" s="9">
        <f t="shared" si="6"/>
        <v>38.077634011090574</v>
      </c>
      <c r="F102">
        <f t="shared" si="7"/>
        <v>73</v>
      </c>
      <c r="H102" s="5">
        <v>5656</v>
      </c>
      <c r="I102" s="5">
        <v>4048</v>
      </c>
      <c r="J102" s="5">
        <v>908</v>
      </c>
      <c r="K102" s="5">
        <v>229</v>
      </c>
      <c r="L102" s="5">
        <v>299</v>
      </c>
      <c r="M102" s="5">
        <v>146</v>
      </c>
      <c r="N102" s="5">
        <v>234</v>
      </c>
      <c r="O102" s="5">
        <v>3140</v>
      </c>
      <c r="P102" s="5">
        <v>1628</v>
      </c>
      <c r="Q102" s="5">
        <v>560</v>
      </c>
      <c r="R102" s="5">
        <v>543</v>
      </c>
      <c r="S102" s="5">
        <v>409</v>
      </c>
      <c r="T102" s="5">
        <v>1608</v>
      </c>
      <c r="U102" s="5">
        <v>816</v>
      </c>
      <c r="V102" s="5">
        <v>444</v>
      </c>
      <c r="W102" s="5">
        <v>155</v>
      </c>
      <c r="X102" s="5">
        <v>75</v>
      </c>
      <c r="Y102" s="5">
        <v>142</v>
      </c>
      <c r="Z102" s="5">
        <v>792</v>
      </c>
      <c r="AA102" s="5">
        <v>645</v>
      </c>
      <c r="AB102" s="5">
        <v>78</v>
      </c>
      <c r="AC102" s="5">
        <v>16</v>
      </c>
      <c r="AD102" s="5">
        <v>53</v>
      </c>
    </row>
    <row r="104" spans="1:30" x14ac:dyDescent="0.25">
      <c r="A104" s="16" t="s">
        <v>331</v>
      </c>
      <c r="B104" t="s">
        <v>224</v>
      </c>
      <c r="C104" s="5">
        <f t="shared" ref="C104:C111" si="8">(L104/2)+M104+N104+(W104/2)+X104+Y104</f>
        <v>21030</v>
      </c>
      <c r="D104" s="5">
        <f t="shared" ref="D104:D111" si="9">C104+(Q104/2)+R104+S104+(AB104/2)+AC104+AD104</f>
        <v>51040</v>
      </c>
      <c r="E104" s="9">
        <f t="shared" ref="E104:E111" si="10">C104/D104*100</f>
        <v>41.202978056426332</v>
      </c>
      <c r="F104">
        <f>RANK(E104,E$104:E$111)</f>
        <v>8</v>
      </c>
      <c r="H104" s="5">
        <f>H64+H87+H89+H85+H21+H39+H81+H102</f>
        <v>158163</v>
      </c>
      <c r="I104" s="5">
        <f t="shared" ref="I104:AD104" si="11">I64+I87+I89+I85+I21+I39+I81+I102</f>
        <v>99674</v>
      </c>
      <c r="J104" s="5">
        <f t="shared" si="11"/>
        <v>22255</v>
      </c>
      <c r="K104" s="5">
        <f t="shared" si="11"/>
        <v>6440</v>
      </c>
      <c r="L104" s="5">
        <f t="shared" si="11"/>
        <v>5232</v>
      </c>
      <c r="M104" s="5">
        <f t="shared" si="11"/>
        <v>5200</v>
      </c>
      <c r="N104" s="5">
        <f t="shared" si="11"/>
        <v>5383</v>
      </c>
      <c r="O104" s="5">
        <f t="shared" si="11"/>
        <v>77419</v>
      </c>
      <c r="P104" s="5">
        <f t="shared" si="11"/>
        <v>42335</v>
      </c>
      <c r="Q104" s="5">
        <f t="shared" si="11"/>
        <v>16673</v>
      </c>
      <c r="R104" s="5">
        <f t="shared" si="11"/>
        <v>12122</v>
      </c>
      <c r="S104" s="5">
        <f t="shared" si="11"/>
        <v>6289</v>
      </c>
      <c r="T104" s="5">
        <f t="shared" si="11"/>
        <v>58489</v>
      </c>
      <c r="U104" s="5">
        <f t="shared" si="11"/>
        <v>25071</v>
      </c>
      <c r="V104" s="5">
        <f t="shared" si="11"/>
        <v>15422</v>
      </c>
      <c r="W104" s="5">
        <f t="shared" si="11"/>
        <v>3636</v>
      </c>
      <c r="X104" s="5">
        <f t="shared" si="11"/>
        <v>2581</v>
      </c>
      <c r="Y104" s="5">
        <f t="shared" si="11"/>
        <v>3432</v>
      </c>
      <c r="Z104" s="5">
        <f t="shared" si="11"/>
        <v>33418</v>
      </c>
      <c r="AA104" s="5">
        <f t="shared" si="11"/>
        <v>28914</v>
      </c>
      <c r="AB104" s="5">
        <f t="shared" si="11"/>
        <v>2483</v>
      </c>
      <c r="AC104" s="5">
        <f t="shared" si="11"/>
        <v>1093</v>
      </c>
      <c r="AD104" s="5">
        <f t="shared" si="11"/>
        <v>928</v>
      </c>
    </row>
    <row r="105" spans="1:30" x14ac:dyDescent="0.25">
      <c r="A105" s="17"/>
      <c r="B105" t="s">
        <v>225</v>
      </c>
      <c r="C105" s="5">
        <f t="shared" si="8"/>
        <v>5963</v>
      </c>
      <c r="D105" s="5">
        <f t="shared" si="9"/>
        <v>13026</v>
      </c>
      <c r="E105" s="9">
        <f t="shared" si="10"/>
        <v>45.777675418393983</v>
      </c>
      <c r="F105">
        <f t="shared" ref="F105:F111" si="12">RANK(E105,E$104:E$111)</f>
        <v>2</v>
      </c>
      <c r="H105" s="5">
        <f>H75+H73+H58+H76+H83+H94+H57+H43</f>
        <v>30747</v>
      </c>
      <c r="I105" s="5">
        <f t="shared" ref="I105:AD105" si="13">I75+I73+I58+I76+I83+I94+I57+I43</f>
        <v>22235</v>
      </c>
      <c r="J105" s="5">
        <f t="shared" si="13"/>
        <v>6080</v>
      </c>
      <c r="K105" s="5">
        <f t="shared" si="13"/>
        <v>1207</v>
      </c>
      <c r="L105" s="5">
        <f t="shared" si="13"/>
        <v>1307</v>
      </c>
      <c r="M105" s="5">
        <f t="shared" si="13"/>
        <v>1392</v>
      </c>
      <c r="N105" s="5">
        <f t="shared" si="13"/>
        <v>2174</v>
      </c>
      <c r="O105" s="5">
        <f t="shared" si="13"/>
        <v>16155</v>
      </c>
      <c r="P105" s="5">
        <f t="shared" si="13"/>
        <v>7710</v>
      </c>
      <c r="Q105" s="5">
        <f t="shared" si="13"/>
        <v>4023</v>
      </c>
      <c r="R105" s="5">
        <f t="shared" si="13"/>
        <v>2702</v>
      </c>
      <c r="S105" s="5">
        <f t="shared" si="13"/>
        <v>1720</v>
      </c>
      <c r="T105" s="5">
        <f t="shared" si="13"/>
        <v>8512</v>
      </c>
      <c r="U105" s="5">
        <f t="shared" si="13"/>
        <v>4196</v>
      </c>
      <c r="V105" s="5">
        <f t="shared" si="13"/>
        <v>2059</v>
      </c>
      <c r="W105" s="5">
        <f t="shared" si="13"/>
        <v>787</v>
      </c>
      <c r="X105" s="5">
        <f t="shared" si="13"/>
        <v>489</v>
      </c>
      <c r="Y105" s="5">
        <f t="shared" si="13"/>
        <v>861</v>
      </c>
      <c r="Z105" s="5">
        <f t="shared" si="13"/>
        <v>4316</v>
      </c>
      <c r="AA105" s="5">
        <f t="shared" si="13"/>
        <v>3520</v>
      </c>
      <c r="AB105" s="5">
        <f t="shared" si="13"/>
        <v>333</v>
      </c>
      <c r="AC105" s="5">
        <f t="shared" si="13"/>
        <v>190</v>
      </c>
      <c r="AD105" s="5">
        <f t="shared" si="13"/>
        <v>273</v>
      </c>
    </row>
    <row r="106" spans="1:30" x14ac:dyDescent="0.25">
      <c r="A106" s="17"/>
      <c r="B106" t="s">
        <v>226</v>
      </c>
      <c r="C106" s="5">
        <f t="shared" si="8"/>
        <v>39775</v>
      </c>
      <c r="D106" s="5">
        <f t="shared" si="9"/>
        <v>96175</v>
      </c>
      <c r="E106" s="9">
        <f t="shared" si="10"/>
        <v>41.356901481674029</v>
      </c>
      <c r="F106">
        <f t="shared" si="12"/>
        <v>6</v>
      </c>
      <c r="H106" s="5">
        <f>H98+H86+H37+H36+H22</f>
        <v>317712</v>
      </c>
      <c r="I106" s="5">
        <f t="shared" ref="I106:AD106" si="14">I98+I86+I37+I36+I22</f>
        <v>204258</v>
      </c>
      <c r="J106" s="5">
        <f t="shared" si="14"/>
        <v>41413</v>
      </c>
      <c r="K106" s="5">
        <f t="shared" si="14"/>
        <v>13252</v>
      </c>
      <c r="L106" s="5">
        <f t="shared" si="14"/>
        <v>9969</v>
      </c>
      <c r="M106" s="5">
        <f t="shared" si="14"/>
        <v>9575</v>
      </c>
      <c r="N106" s="5">
        <f t="shared" si="14"/>
        <v>8617</v>
      </c>
      <c r="O106" s="5">
        <f t="shared" si="14"/>
        <v>162845</v>
      </c>
      <c r="P106" s="5">
        <f t="shared" si="14"/>
        <v>96308</v>
      </c>
      <c r="Q106" s="5">
        <f t="shared" si="14"/>
        <v>34049</v>
      </c>
      <c r="R106" s="5">
        <f t="shared" si="14"/>
        <v>21651</v>
      </c>
      <c r="S106" s="5">
        <f t="shared" si="14"/>
        <v>10837</v>
      </c>
      <c r="T106" s="5">
        <f t="shared" si="14"/>
        <v>113454</v>
      </c>
      <c r="U106" s="5">
        <f t="shared" si="14"/>
        <v>49391</v>
      </c>
      <c r="V106" s="5">
        <f t="shared" si="14"/>
        <v>28788</v>
      </c>
      <c r="W106" s="5">
        <f t="shared" si="14"/>
        <v>8009</v>
      </c>
      <c r="X106" s="5">
        <f t="shared" si="14"/>
        <v>5734</v>
      </c>
      <c r="Y106" s="5">
        <f t="shared" si="14"/>
        <v>6860</v>
      </c>
      <c r="Z106" s="5">
        <f t="shared" si="14"/>
        <v>64063</v>
      </c>
      <c r="AA106" s="5">
        <f t="shared" si="14"/>
        <v>54360</v>
      </c>
      <c r="AB106" s="5">
        <f t="shared" si="14"/>
        <v>5631</v>
      </c>
      <c r="AC106" s="5">
        <f t="shared" si="14"/>
        <v>2405</v>
      </c>
      <c r="AD106" s="5">
        <f t="shared" si="14"/>
        <v>1667</v>
      </c>
    </row>
    <row r="107" spans="1:30" x14ac:dyDescent="0.25">
      <c r="A107" s="17"/>
      <c r="B107" t="s">
        <v>227</v>
      </c>
      <c r="C107" s="5">
        <f t="shared" si="8"/>
        <v>8059.5</v>
      </c>
      <c r="D107" s="5">
        <f t="shared" si="9"/>
        <v>19093</v>
      </c>
      <c r="E107" s="9">
        <f t="shared" si="10"/>
        <v>42.211805373697167</v>
      </c>
      <c r="F107">
        <f t="shared" si="12"/>
        <v>5</v>
      </c>
      <c r="H107" s="5">
        <f>H10+H27+H74+H100+H70+H56+H49+H50</f>
        <v>51527</v>
      </c>
      <c r="I107" s="5">
        <f t="shared" ref="I107:AD107" si="15">I10+I27+I74+I100+I70+I56+I49+I50</f>
        <v>34943</v>
      </c>
      <c r="J107" s="5">
        <f t="shared" si="15"/>
        <v>7659</v>
      </c>
      <c r="K107" s="5">
        <f t="shared" si="15"/>
        <v>2048</v>
      </c>
      <c r="L107" s="5">
        <f t="shared" si="15"/>
        <v>1584</v>
      </c>
      <c r="M107" s="5">
        <f t="shared" si="15"/>
        <v>1773</v>
      </c>
      <c r="N107" s="5">
        <f t="shared" si="15"/>
        <v>2254</v>
      </c>
      <c r="O107" s="5">
        <f t="shared" si="15"/>
        <v>27284</v>
      </c>
      <c r="P107" s="5">
        <f t="shared" si="15"/>
        <v>14276</v>
      </c>
      <c r="Q107" s="5">
        <f t="shared" si="15"/>
        <v>6307</v>
      </c>
      <c r="R107" s="5">
        <f t="shared" si="15"/>
        <v>4257</v>
      </c>
      <c r="S107" s="5">
        <f t="shared" si="15"/>
        <v>2444</v>
      </c>
      <c r="T107" s="5">
        <f t="shared" si="15"/>
        <v>16584</v>
      </c>
      <c r="U107" s="5">
        <f t="shared" si="15"/>
        <v>7088</v>
      </c>
      <c r="V107" s="5">
        <f t="shared" si="15"/>
        <v>3151</v>
      </c>
      <c r="W107" s="5">
        <f t="shared" si="15"/>
        <v>1393</v>
      </c>
      <c r="X107" s="5">
        <f t="shared" si="15"/>
        <v>809</v>
      </c>
      <c r="Y107" s="5">
        <f t="shared" si="15"/>
        <v>1735</v>
      </c>
      <c r="Z107" s="5">
        <f t="shared" si="15"/>
        <v>9496</v>
      </c>
      <c r="AA107" s="5">
        <f t="shared" si="15"/>
        <v>7883</v>
      </c>
      <c r="AB107" s="5">
        <f t="shared" si="15"/>
        <v>868</v>
      </c>
      <c r="AC107" s="5">
        <f t="shared" si="15"/>
        <v>421</v>
      </c>
      <c r="AD107" s="5">
        <f t="shared" si="15"/>
        <v>324</v>
      </c>
    </row>
    <row r="108" spans="1:30" x14ac:dyDescent="0.25">
      <c r="A108" s="17"/>
      <c r="B108" t="s">
        <v>228</v>
      </c>
      <c r="C108" s="5">
        <f t="shared" si="8"/>
        <v>13020.5</v>
      </c>
      <c r="D108" s="5">
        <f t="shared" si="9"/>
        <v>31596</v>
      </c>
      <c r="E108" s="9">
        <f t="shared" si="10"/>
        <v>41.209330294974045</v>
      </c>
      <c r="F108">
        <f t="shared" si="12"/>
        <v>7</v>
      </c>
      <c r="H108" s="5">
        <f>H25+H18+H61+H84+H54+H17+H63+H11+H79+H69+H15+H72+H80+H28+H29+H93+H99+H23+H35+H31+H20+H96</f>
        <v>82451</v>
      </c>
      <c r="I108" s="5">
        <f t="shared" ref="I108:AD108" si="16">I25+I18+I61+I84+I54+I17+I63+I11+I79+I69+I15+I72+I80+I28+I29+I93+I99+I23+I35+I31+I20+I96</f>
        <v>58670</v>
      </c>
      <c r="J108" s="5">
        <f t="shared" si="16"/>
        <v>13559</v>
      </c>
      <c r="K108" s="5">
        <f t="shared" si="16"/>
        <v>3222</v>
      </c>
      <c r="L108" s="5">
        <f t="shared" si="16"/>
        <v>2800</v>
      </c>
      <c r="M108" s="5">
        <f t="shared" si="16"/>
        <v>3127</v>
      </c>
      <c r="N108" s="5">
        <f t="shared" si="16"/>
        <v>4410</v>
      </c>
      <c r="O108" s="5">
        <f t="shared" si="16"/>
        <v>45111</v>
      </c>
      <c r="P108" s="5">
        <f t="shared" si="16"/>
        <v>22829</v>
      </c>
      <c r="Q108" s="5">
        <f t="shared" si="16"/>
        <v>10980</v>
      </c>
      <c r="R108" s="5">
        <f t="shared" si="16"/>
        <v>6836</v>
      </c>
      <c r="S108" s="5">
        <f t="shared" si="16"/>
        <v>4466</v>
      </c>
      <c r="T108" s="5">
        <f t="shared" si="16"/>
        <v>23781</v>
      </c>
      <c r="U108" s="5">
        <f t="shared" si="16"/>
        <v>9833</v>
      </c>
      <c r="V108" s="5">
        <f t="shared" si="16"/>
        <v>4991</v>
      </c>
      <c r="W108" s="5">
        <f t="shared" si="16"/>
        <v>1517</v>
      </c>
      <c r="X108" s="5">
        <f t="shared" si="16"/>
        <v>1301</v>
      </c>
      <c r="Y108" s="5">
        <f t="shared" si="16"/>
        <v>2024</v>
      </c>
      <c r="Z108" s="5">
        <f t="shared" si="16"/>
        <v>13948</v>
      </c>
      <c r="AA108" s="5">
        <f t="shared" si="16"/>
        <v>11467</v>
      </c>
      <c r="AB108" s="5">
        <f t="shared" si="16"/>
        <v>1395</v>
      </c>
      <c r="AC108" s="5">
        <f t="shared" si="16"/>
        <v>558</v>
      </c>
      <c r="AD108" s="5">
        <f t="shared" si="16"/>
        <v>528</v>
      </c>
    </row>
    <row r="109" spans="1:30" x14ac:dyDescent="0.25">
      <c r="A109" s="17"/>
      <c r="B109" t="s">
        <v>229</v>
      </c>
      <c r="C109" s="5">
        <f t="shared" si="8"/>
        <v>6662.5</v>
      </c>
      <c r="D109" s="5">
        <f t="shared" si="9"/>
        <v>15783</v>
      </c>
      <c r="E109" s="9">
        <f t="shared" si="10"/>
        <v>42.213140721028957</v>
      </c>
      <c r="F109">
        <f t="shared" si="12"/>
        <v>4</v>
      </c>
      <c r="H109" s="5">
        <f>H14+H45+H67+H101+H30+H48+H91+H97+H19+H59+H78+H40+H42+H51</f>
        <v>41510</v>
      </c>
      <c r="I109" s="5">
        <f t="shared" ref="I109:AD109" si="17">I14+I45+I67+I101+I30+I48+I91+I97+I19+I59+I78+I40+I42+I51</f>
        <v>28996</v>
      </c>
      <c r="J109" s="5">
        <f t="shared" si="17"/>
        <v>6931</v>
      </c>
      <c r="K109" s="5">
        <f t="shared" si="17"/>
        <v>1739</v>
      </c>
      <c r="L109" s="5">
        <f t="shared" si="17"/>
        <v>1502</v>
      </c>
      <c r="M109" s="5">
        <f t="shared" si="17"/>
        <v>1594</v>
      </c>
      <c r="N109" s="5">
        <f t="shared" si="17"/>
        <v>2096</v>
      </c>
      <c r="O109" s="5">
        <f t="shared" si="17"/>
        <v>22065</v>
      </c>
      <c r="P109" s="5">
        <f t="shared" si="17"/>
        <v>11368</v>
      </c>
      <c r="Q109" s="5">
        <f t="shared" si="17"/>
        <v>4854</v>
      </c>
      <c r="R109" s="5">
        <f t="shared" si="17"/>
        <v>3710</v>
      </c>
      <c r="S109" s="5">
        <f t="shared" si="17"/>
        <v>2133</v>
      </c>
      <c r="T109" s="5">
        <f t="shared" si="17"/>
        <v>12514</v>
      </c>
      <c r="U109" s="5">
        <f t="shared" si="17"/>
        <v>5650</v>
      </c>
      <c r="V109" s="5">
        <f t="shared" si="17"/>
        <v>2992</v>
      </c>
      <c r="W109" s="5">
        <f t="shared" si="17"/>
        <v>873</v>
      </c>
      <c r="X109" s="5">
        <f t="shared" si="17"/>
        <v>656</v>
      </c>
      <c r="Y109" s="5">
        <f t="shared" si="17"/>
        <v>1129</v>
      </c>
      <c r="Z109" s="5">
        <f t="shared" si="17"/>
        <v>6864</v>
      </c>
      <c r="AA109" s="5">
        <f t="shared" si="17"/>
        <v>5722</v>
      </c>
      <c r="AB109" s="5">
        <f t="shared" si="17"/>
        <v>583</v>
      </c>
      <c r="AC109" s="5">
        <f t="shared" si="17"/>
        <v>313</v>
      </c>
      <c r="AD109" s="5">
        <f t="shared" si="17"/>
        <v>246</v>
      </c>
    </row>
    <row r="110" spans="1:30" x14ac:dyDescent="0.25">
      <c r="A110" s="17"/>
      <c r="B110" t="s">
        <v>230</v>
      </c>
      <c r="C110" s="5">
        <f t="shared" si="8"/>
        <v>7178</v>
      </c>
      <c r="D110" s="5">
        <f t="shared" si="9"/>
        <v>16718</v>
      </c>
      <c r="E110" s="9">
        <f t="shared" si="10"/>
        <v>42.935757865773418</v>
      </c>
      <c r="F110">
        <f t="shared" si="12"/>
        <v>3</v>
      </c>
      <c r="H110" s="5">
        <f>H47+H55+H95+H66+H68+H12+H60+H77+H65+H33+H46+H41+H52+H24+H38+H53+H82</f>
        <v>41342</v>
      </c>
      <c r="I110" s="5">
        <f t="shared" ref="I110:AD110" si="18">I47+I55+I95+I66+I68+I12+I60+I77+I65+I33+I46+I41+I52+I24+I38+I53+I82</f>
        <v>28630</v>
      </c>
      <c r="J110" s="5">
        <f t="shared" si="18"/>
        <v>6927</v>
      </c>
      <c r="K110" s="5">
        <f t="shared" si="18"/>
        <v>1404</v>
      </c>
      <c r="L110" s="5">
        <f t="shared" si="18"/>
        <v>1711</v>
      </c>
      <c r="M110" s="5">
        <f t="shared" si="18"/>
        <v>1613</v>
      </c>
      <c r="N110" s="5">
        <f t="shared" si="18"/>
        <v>2199</v>
      </c>
      <c r="O110" s="5">
        <f t="shared" si="18"/>
        <v>21703</v>
      </c>
      <c r="P110" s="5">
        <f t="shared" si="18"/>
        <v>10749</v>
      </c>
      <c r="Q110" s="5">
        <f t="shared" si="18"/>
        <v>4895</v>
      </c>
      <c r="R110" s="5">
        <f t="shared" si="18"/>
        <v>3910</v>
      </c>
      <c r="S110" s="5">
        <f t="shared" si="18"/>
        <v>2149</v>
      </c>
      <c r="T110" s="5">
        <f t="shared" si="18"/>
        <v>12712</v>
      </c>
      <c r="U110" s="5">
        <f t="shared" si="18"/>
        <v>5481</v>
      </c>
      <c r="V110" s="5">
        <f t="shared" si="18"/>
        <v>2366</v>
      </c>
      <c r="W110" s="5">
        <f t="shared" si="18"/>
        <v>1209</v>
      </c>
      <c r="X110" s="5">
        <f t="shared" si="18"/>
        <v>634</v>
      </c>
      <c r="Y110" s="5">
        <f t="shared" si="18"/>
        <v>1272</v>
      </c>
      <c r="Z110" s="5">
        <f t="shared" si="18"/>
        <v>7231</v>
      </c>
      <c r="AA110" s="5">
        <f t="shared" si="18"/>
        <v>5859</v>
      </c>
      <c r="AB110" s="5">
        <f t="shared" si="18"/>
        <v>677</v>
      </c>
      <c r="AC110" s="5">
        <f t="shared" si="18"/>
        <v>316</v>
      </c>
      <c r="AD110" s="5">
        <f t="shared" si="18"/>
        <v>379</v>
      </c>
    </row>
    <row r="111" spans="1:30" x14ac:dyDescent="0.25">
      <c r="A111" s="18"/>
      <c r="B111" t="s">
        <v>231</v>
      </c>
      <c r="C111" s="5">
        <f t="shared" si="8"/>
        <v>6789.5</v>
      </c>
      <c r="D111" s="5">
        <f t="shared" si="9"/>
        <v>14500.5</v>
      </c>
      <c r="E111" s="9">
        <f t="shared" si="10"/>
        <v>46.822523361263407</v>
      </c>
      <c r="F111">
        <f t="shared" si="12"/>
        <v>1</v>
      </c>
      <c r="H111" s="5">
        <f>H92+H32+H16+H90+H44+H34+H26+H71+H88+H62+H13</f>
        <v>35724</v>
      </c>
      <c r="I111" s="5">
        <f t="shared" ref="I111:AD111" si="19">I92+I32+I16+I90+I44+I34+I26+I71+I88+I62+I13</f>
        <v>24273</v>
      </c>
      <c r="J111" s="5">
        <f t="shared" si="19"/>
        <v>6750</v>
      </c>
      <c r="K111" s="5">
        <f t="shared" si="19"/>
        <v>1294</v>
      </c>
      <c r="L111" s="5">
        <f t="shared" si="19"/>
        <v>1598</v>
      </c>
      <c r="M111" s="5">
        <f t="shared" si="19"/>
        <v>1800</v>
      </c>
      <c r="N111" s="5">
        <f t="shared" si="19"/>
        <v>2058</v>
      </c>
      <c r="O111" s="5">
        <f t="shared" si="19"/>
        <v>17523</v>
      </c>
      <c r="P111" s="5">
        <f t="shared" si="19"/>
        <v>8596</v>
      </c>
      <c r="Q111" s="5">
        <f t="shared" si="19"/>
        <v>4253</v>
      </c>
      <c r="R111" s="5">
        <f t="shared" si="19"/>
        <v>2900</v>
      </c>
      <c r="S111" s="5">
        <f t="shared" si="19"/>
        <v>1774</v>
      </c>
      <c r="T111" s="5">
        <f t="shared" si="19"/>
        <v>11451</v>
      </c>
      <c r="U111" s="5">
        <f t="shared" si="19"/>
        <v>4992</v>
      </c>
      <c r="V111" s="5">
        <f t="shared" si="19"/>
        <v>2311</v>
      </c>
      <c r="W111" s="5">
        <f t="shared" si="19"/>
        <v>1097</v>
      </c>
      <c r="X111" s="5">
        <f t="shared" si="19"/>
        <v>636</v>
      </c>
      <c r="Y111" s="5">
        <f t="shared" si="19"/>
        <v>948</v>
      </c>
      <c r="Z111" s="5">
        <f t="shared" si="19"/>
        <v>6459</v>
      </c>
      <c r="AA111" s="5">
        <f t="shared" si="19"/>
        <v>5217</v>
      </c>
      <c r="AB111" s="5">
        <f t="shared" si="19"/>
        <v>663</v>
      </c>
      <c r="AC111" s="5">
        <f t="shared" si="19"/>
        <v>264</v>
      </c>
      <c r="AD111" s="5">
        <f t="shared" si="19"/>
        <v>315</v>
      </c>
    </row>
  </sheetData>
  <sortState ref="B104:B111">
    <sortCondition ref="B104:B111"/>
  </sortState>
  <mergeCells count="1">
    <mergeCell ref="A104:A11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pane ySplit="7" topLeftCell="A8" activePane="bottomLeft" state="frozen"/>
      <selection pane="bottomLeft" activeCell="K1" sqref="K1"/>
    </sheetView>
  </sheetViews>
  <sheetFormatPr defaultRowHeight="13.8" x14ac:dyDescent="0.25"/>
  <cols>
    <col min="1" max="1" width="10.69921875" customWidth="1"/>
    <col min="2" max="2" width="7.59765625" bestFit="1" customWidth="1"/>
    <col min="3" max="3" width="11.3984375" customWidth="1"/>
    <col min="4" max="4" width="6.19921875" customWidth="1"/>
    <col min="5" max="5" width="5.69921875" customWidth="1"/>
    <col min="6" max="6" width="2.69921875" customWidth="1"/>
    <col min="7" max="7" width="10.69921875" customWidth="1"/>
    <col min="8" max="8" width="7.59765625" bestFit="1" customWidth="1"/>
    <col min="9" max="9" width="11.3984375" customWidth="1"/>
    <col min="10" max="10" width="6.19921875" customWidth="1"/>
    <col min="11" max="11" width="5.69921875" customWidth="1"/>
  </cols>
  <sheetData>
    <row r="1" spans="1:11" x14ac:dyDescent="0.25">
      <c r="A1" s="1" t="s">
        <v>235</v>
      </c>
      <c r="G1" s="1"/>
    </row>
    <row r="2" spans="1:11" x14ac:dyDescent="0.25">
      <c r="A2" t="s">
        <v>232</v>
      </c>
    </row>
    <row r="3" spans="1:11" x14ac:dyDescent="0.25">
      <c r="A3" t="s">
        <v>233</v>
      </c>
    </row>
    <row r="5" spans="1:11" x14ac:dyDescent="0.25">
      <c r="A5" s="15" t="s">
        <v>329</v>
      </c>
      <c r="G5" s="15" t="s">
        <v>330</v>
      </c>
    </row>
    <row r="6" spans="1:11" ht="55.2" x14ac:dyDescent="0.25">
      <c r="A6" s="4" t="s">
        <v>1</v>
      </c>
      <c r="B6" s="3" t="s">
        <v>219</v>
      </c>
      <c r="C6" s="3" t="s">
        <v>234</v>
      </c>
      <c r="D6" s="3" t="s">
        <v>221</v>
      </c>
      <c r="E6" s="14" t="s">
        <v>222</v>
      </c>
      <c r="G6" s="4" t="s">
        <v>1</v>
      </c>
      <c r="H6" s="3" t="s">
        <v>219</v>
      </c>
      <c r="I6" s="3" t="s">
        <v>234</v>
      </c>
      <c r="J6" s="3" t="s">
        <v>221</v>
      </c>
      <c r="K6" s="14" t="s">
        <v>222</v>
      </c>
    </row>
    <row r="7" spans="1:11" x14ac:dyDescent="0.25">
      <c r="A7" s="1" t="s">
        <v>189</v>
      </c>
      <c r="B7" s="10">
        <v>108478</v>
      </c>
      <c r="C7" s="10">
        <v>257931.5</v>
      </c>
      <c r="D7" s="11">
        <v>42.056902704787902</v>
      </c>
      <c r="E7" s="12" t="s">
        <v>223</v>
      </c>
      <c r="G7" s="1" t="s">
        <v>189</v>
      </c>
      <c r="H7" s="10">
        <v>108478</v>
      </c>
      <c r="I7" s="10">
        <v>257931.5</v>
      </c>
      <c r="J7" s="11">
        <v>42.056902704787902</v>
      </c>
      <c r="K7" s="12" t="s">
        <v>223</v>
      </c>
    </row>
    <row r="8" spans="1:11" x14ac:dyDescent="0.25">
      <c r="A8" t="s">
        <v>236</v>
      </c>
      <c r="B8" s="5">
        <v>2341</v>
      </c>
      <c r="C8" s="5">
        <v>5007.5</v>
      </c>
      <c r="D8" s="9">
        <v>46.749875187219168</v>
      </c>
      <c r="E8">
        <v>12</v>
      </c>
      <c r="G8" t="s">
        <v>264</v>
      </c>
      <c r="H8" s="5">
        <v>237.5</v>
      </c>
      <c r="I8" s="5">
        <v>386</v>
      </c>
      <c r="J8" s="9">
        <v>61.52849740932642</v>
      </c>
      <c r="K8">
        <v>1</v>
      </c>
    </row>
    <row r="9" spans="1:11" x14ac:dyDescent="0.25">
      <c r="A9" t="s">
        <v>237</v>
      </c>
      <c r="B9" s="5">
        <v>529.5</v>
      </c>
      <c r="C9" s="5">
        <v>1239.5</v>
      </c>
      <c r="D9" s="9">
        <v>42.718838241226301</v>
      </c>
      <c r="E9">
        <v>43</v>
      </c>
      <c r="G9" t="s">
        <v>238</v>
      </c>
      <c r="H9" s="5">
        <v>63.5</v>
      </c>
      <c r="I9" s="5">
        <v>107.5</v>
      </c>
      <c r="J9" s="9">
        <v>59.069767441860463</v>
      </c>
      <c r="K9">
        <v>2</v>
      </c>
    </row>
    <row r="10" spans="1:11" x14ac:dyDescent="0.25">
      <c r="A10" t="s">
        <v>238</v>
      </c>
      <c r="B10" s="5">
        <v>63.5</v>
      </c>
      <c r="C10" s="5">
        <v>107.5</v>
      </c>
      <c r="D10" s="9">
        <v>59.069767441860463</v>
      </c>
      <c r="E10">
        <v>2</v>
      </c>
      <c r="G10" t="s">
        <v>294</v>
      </c>
      <c r="H10" s="5">
        <v>58.5</v>
      </c>
      <c r="I10" s="5">
        <v>107</v>
      </c>
      <c r="J10" s="9">
        <v>54.67289719626168</v>
      </c>
      <c r="K10">
        <v>3</v>
      </c>
    </row>
    <row r="11" spans="1:11" x14ac:dyDescent="0.25">
      <c r="A11" t="s">
        <v>239</v>
      </c>
      <c r="B11" s="5">
        <v>28</v>
      </c>
      <c r="C11" s="5">
        <v>130.5</v>
      </c>
      <c r="D11" s="9">
        <v>21.455938697318008</v>
      </c>
      <c r="E11">
        <v>93</v>
      </c>
      <c r="G11" t="s">
        <v>252</v>
      </c>
      <c r="H11" s="5">
        <v>897.5</v>
      </c>
      <c r="I11" s="5">
        <v>1679.5</v>
      </c>
      <c r="J11" s="9">
        <v>53.438523370050603</v>
      </c>
      <c r="K11">
        <v>4</v>
      </c>
    </row>
    <row r="12" spans="1:11" x14ac:dyDescent="0.25">
      <c r="A12" t="s">
        <v>240</v>
      </c>
      <c r="B12" s="5">
        <v>39</v>
      </c>
      <c r="C12" s="5">
        <v>109</v>
      </c>
      <c r="D12" s="9">
        <v>35.779816513761467</v>
      </c>
      <c r="E12">
        <v>83</v>
      </c>
      <c r="G12" t="s">
        <v>283</v>
      </c>
      <c r="H12" s="5">
        <v>767.5</v>
      </c>
      <c r="I12" s="5">
        <v>1501</v>
      </c>
      <c r="J12" s="9">
        <v>51.132578281145904</v>
      </c>
      <c r="K12">
        <v>5</v>
      </c>
    </row>
    <row r="13" spans="1:11" x14ac:dyDescent="0.25">
      <c r="A13" t="s">
        <v>241</v>
      </c>
      <c r="B13" s="5">
        <v>426.5</v>
      </c>
      <c r="C13" s="5">
        <v>1002</v>
      </c>
      <c r="D13" s="9">
        <v>42.564870259481033</v>
      </c>
      <c r="E13">
        <v>44</v>
      </c>
      <c r="G13" t="s">
        <v>242</v>
      </c>
      <c r="H13" s="5">
        <v>942</v>
      </c>
      <c r="I13" s="5">
        <v>1868</v>
      </c>
      <c r="J13" s="9">
        <v>50.428265524625274</v>
      </c>
      <c r="K13">
        <v>6</v>
      </c>
    </row>
    <row r="14" spans="1:11" x14ac:dyDescent="0.25">
      <c r="A14" t="s">
        <v>242</v>
      </c>
      <c r="B14" s="5">
        <v>942</v>
      </c>
      <c r="C14" s="5">
        <v>1868</v>
      </c>
      <c r="D14" s="9">
        <v>50.428265524625274</v>
      </c>
      <c r="E14">
        <v>6</v>
      </c>
      <c r="G14" t="s">
        <v>300</v>
      </c>
      <c r="H14" s="5">
        <v>445.5</v>
      </c>
      <c r="I14" s="5">
        <v>901.5</v>
      </c>
      <c r="J14" s="9">
        <v>49.417637271214645</v>
      </c>
      <c r="K14">
        <v>7</v>
      </c>
    </row>
    <row r="15" spans="1:11" x14ac:dyDescent="0.25">
      <c r="A15" t="s">
        <v>243</v>
      </c>
      <c r="B15" s="5">
        <v>208</v>
      </c>
      <c r="C15" s="5">
        <v>483.5</v>
      </c>
      <c r="D15" s="9">
        <v>43.019648397104447</v>
      </c>
      <c r="E15">
        <v>40</v>
      </c>
      <c r="G15" t="s">
        <v>297</v>
      </c>
      <c r="H15" s="5">
        <v>394.5</v>
      </c>
      <c r="I15" s="5">
        <v>818.5</v>
      </c>
      <c r="J15" s="9">
        <v>48.197923029932802</v>
      </c>
      <c r="K15">
        <v>8</v>
      </c>
    </row>
    <row r="16" spans="1:11" x14ac:dyDescent="0.25">
      <c r="A16" t="s">
        <v>244</v>
      </c>
      <c r="B16" s="5">
        <v>295.5</v>
      </c>
      <c r="C16" s="5">
        <v>669.5</v>
      </c>
      <c r="D16" s="9">
        <v>44.137415982076178</v>
      </c>
      <c r="E16">
        <v>24</v>
      </c>
      <c r="G16" t="s">
        <v>309</v>
      </c>
      <c r="H16" s="5">
        <v>795.5</v>
      </c>
      <c r="I16" s="5">
        <v>1668.5</v>
      </c>
      <c r="J16" s="9">
        <v>47.677554689841173</v>
      </c>
      <c r="K16">
        <v>9</v>
      </c>
    </row>
    <row r="17" spans="1:11" x14ac:dyDescent="0.25">
      <c r="A17" t="s">
        <v>245</v>
      </c>
      <c r="B17" s="5">
        <v>2633.5</v>
      </c>
      <c r="C17" s="5">
        <v>6073.5</v>
      </c>
      <c r="D17" s="9">
        <v>43.360500535111548</v>
      </c>
      <c r="E17">
        <v>35</v>
      </c>
      <c r="G17" t="s">
        <v>251</v>
      </c>
      <c r="H17" s="5">
        <v>521.5</v>
      </c>
      <c r="I17" s="5">
        <v>1094</v>
      </c>
      <c r="J17" s="9">
        <v>47.669104204753197</v>
      </c>
      <c r="K17">
        <v>10</v>
      </c>
    </row>
    <row r="18" spans="1:11" x14ac:dyDescent="0.25">
      <c r="A18" t="s">
        <v>246</v>
      </c>
      <c r="B18" s="5">
        <v>549</v>
      </c>
      <c r="C18" s="5">
        <v>1265.5</v>
      </c>
      <c r="D18" s="9">
        <v>43.382062425918612</v>
      </c>
      <c r="E18">
        <v>32</v>
      </c>
      <c r="G18" t="s">
        <v>316</v>
      </c>
      <c r="H18" s="5">
        <v>514</v>
      </c>
      <c r="I18" s="5">
        <v>1095</v>
      </c>
      <c r="J18" s="9">
        <v>46.94063926940639</v>
      </c>
      <c r="K18">
        <v>11</v>
      </c>
    </row>
    <row r="19" spans="1:11" x14ac:dyDescent="0.25">
      <c r="A19" t="s">
        <v>247</v>
      </c>
      <c r="B19" s="5">
        <v>596.5</v>
      </c>
      <c r="C19" s="5">
        <v>1373</v>
      </c>
      <c r="D19" s="9">
        <v>43.445010924981794</v>
      </c>
      <c r="E19">
        <v>31</v>
      </c>
      <c r="G19" t="s">
        <v>236</v>
      </c>
      <c r="H19" s="5">
        <v>2341</v>
      </c>
      <c r="I19" s="5">
        <v>5007.5</v>
      </c>
      <c r="J19" s="9">
        <v>46.749875187219168</v>
      </c>
      <c r="K19">
        <v>12</v>
      </c>
    </row>
    <row r="20" spans="1:11" x14ac:dyDescent="0.25">
      <c r="A20" t="s">
        <v>248</v>
      </c>
      <c r="B20" s="5">
        <v>1361</v>
      </c>
      <c r="C20" s="5">
        <v>3776.5</v>
      </c>
      <c r="D20" s="9">
        <v>36.038660135045674</v>
      </c>
      <c r="E20">
        <v>82</v>
      </c>
      <c r="G20" t="s">
        <v>308</v>
      </c>
      <c r="H20" s="5">
        <v>896</v>
      </c>
      <c r="I20" s="5">
        <v>1929</v>
      </c>
      <c r="J20" s="9">
        <v>46.448937273198545</v>
      </c>
      <c r="K20">
        <v>13</v>
      </c>
    </row>
    <row r="21" spans="1:11" x14ac:dyDescent="0.25">
      <c r="A21" t="s">
        <v>249</v>
      </c>
      <c r="B21" s="5">
        <v>562.5</v>
      </c>
      <c r="C21" s="5">
        <v>1497</v>
      </c>
      <c r="D21" s="9">
        <v>37.575150300601202</v>
      </c>
      <c r="E21">
        <v>76</v>
      </c>
      <c r="G21" t="s">
        <v>314</v>
      </c>
      <c r="H21" s="5">
        <v>2682.5</v>
      </c>
      <c r="I21" s="5">
        <v>5788</v>
      </c>
      <c r="J21" s="9">
        <v>46.34588804422944</v>
      </c>
      <c r="K21">
        <v>14</v>
      </c>
    </row>
    <row r="22" spans="1:11" x14ac:dyDescent="0.25">
      <c r="A22" t="s">
        <v>250</v>
      </c>
      <c r="B22" s="5">
        <v>272</v>
      </c>
      <c r="C22" s="5">
        <v>691</v>
      </c>
      <c r="D22" s="9">
        <v>39.363241678726482</v>
      </c>
      <c r="E22">
        <v>67</v>
      </c>
      <c r="G22" t="s">
        <v>270</v>
      </c>
      <c r="H22" s="5">
        <v>194.5</v>
      </c>
      <c r="I22" s="5">
        <v>420</v>
      </c>
      <c r="J22" s="9">
        <v>46.30952380952381</v>
      </c>
      <c r="K22">
        <v>15</v>
      </c>
    </row>
    <row r="23" spans="1:11" x14ac:dyDescent="0.25">
      <c r="A23" t="s">
        <v>251</v>
      </c>
      <c r="B23" s="5">
        <v>521.5</v>
      </c>
      <c r="C23" s="5">
        <v>1094</v>
      </c>
      <c r="D23" s="9">
        <v>47.669104204753197</v>
      </c>
      <c r="E23">
        <v>10</v>
      </c>
      <c r="G23" t="s">
        <v>269</v>
      </c>
      <c r="H23" s="5">
        <v>1718.5</v>
      </c>
      <c r="I23" s="5">
        <v>3754.5</v>
      </c>
      <c r="J23" s="9">
        <v>45.771740577973098</v>
      </c>
      <c r="K23">
        <v>16</v>
      </c>
    </row>
    <row r="24" spans="1:11" x14ac:dyDescent="0.25">
      <c r="A24" t="s">
        <v>252</v>
      </c>
      <c r="B24" s="5">
        <v>897.5</v>
      </c>
      <c r="C24" s="5">
        <v>1679.5</v>
      </c>
      <c r="D24" s="9">
        <v>53.438523370050603</v>
      </c>
      <c r="E24">
        <v>4</v>
      </c>
      <c r="G24" t="s">
        <v>279</v>
      </c>
      <c r="H24" s="5">
        <v>272.5</v>
      </c>
      <c r="I24" s="5">
        <v>596.5</v>
      </c>
      <c r="J24" s="9">
        <v>45.683151718357081</v>
      </c>
      <c r="K24">
        <v>17</v>
      </c>
    </row>
    <row r="25" spans="1:11" x14ac:dyDescent="0.25">
      <c r="A25" t="s">
        <v>253</v>
      </c>
      <c r="B25" s="5">
        <v>407</v>
      </c>
      <c r="C25" s="5">
        <v>1038</v>
      </c>
      <c r="D25" s="9">
        <v>39.210019267822737</v>
      </c>
      <c r="E25">
        <v>69</v>
      </c>
      <c r="G25" t="s">
        <v>267</v>
      </c>
      <c r="H25" s="5">
        <v>253</v>
      </c>
      <c r="I25" s="5">
        <v>556</v>
      </c>
      <c r="J25" s="9">
        <v>45.50359712230216</v>
      </c>
      <c r="K25">
        <v>18</v>
      </c>
    </row>
    <row r="26" spans="1:11" x14ac:dyDescent="0.25">
      <c r="A26" t="s">
        <v>254</v>
      </c>
      <c r="B26" s="5">
        <v>546.5</v>
      </c>
      <c r="C26" s="5">
        <v>1290</v>
      </c>
      <c r="D26" s="9">
        <v>42.36434108527132</v>
      </c>
      <c r="E26">
        <v>46</v>
      </c>
      <c r="G26" t="s">
        <v>255</v>
      </c>
      <c r="H26" s="5">
        <v>732</v>
      </c>
      <c r="I26" s="5">
        <v>1609</v>
      </c>
      <c r="J26" s="9">
        <v>45.494095711622123</v>
      </c>
      <c r="K26">
        <v>19</v>
      </c>
    </row>
    <row r="27" spans="1:11" x14ac:dyDescent="0.25">
      <c r="A27" t="s">
        <v>255</v>
      </c>
      <c r="B27" s="5">
        <v>732</v>
      </c>
      <c r="C27" s="5">
        <v>1609</v>
      </c>
      <c r="D27" s="9">
        <v>45.494095711622123</v>
      </c>
      <c r="E27">
        <v>19</v>
      </c>
      <c r="G27" t="s">
        <v>301</v>
      </c>
      <c r="H27" s="5">
        <v>1162</v>
      </c>
      <c r="I27" s="5">
        <v>2571</v>
      </c>
      <c r="J27" s="9">
        <v>45.196421625826524</v>
      </c>
      <c r="K27">
        <v>20</v>
      </c>
    </row>
    <row r="28" spans="1:11" x14ac:dyDescent="0.25">
      <c r="A28" t="s">
        <v>256</v>
      </c>
      <c r="B28" s="5">
        <v>842</v>
      </c>
      <c r="C28" s="5">
        <v>2033.5</v>
      </c>
      <c r="D28" s="9">
        <v>41.406442094910254</v>
      </c>
      <c r="E28">
        <v>55</v>
      </c>
      <c r="G28" t="s">
        <v>299</v>
      </c>
      <c r="H28" s="5">
        <v>524</v>
      </c>
      <c r="I28" s="5">
        <v>1162</v>
      </c>
      <c r="J28" s="9">
        <v>45.094664371772808</v>
      </c>
      <c r="K28">
        <v>21</v>
      </c>
    </row>
    <row r="29" spans="1:11" x14ac:dyDescent="0.25">
      <c r="A29" t="s">
        <v>257</v>
      </c>
      <c r="B29" s="5">
        <v>832</v>
      </c>
      <c r="C29" s="5">
        <v>2371</v>
      </c>
      <c r="D29" s="9">
        <v>35.090679038380429</v>
      </c>
      <c r="E29">
        <v>84</v>
      </c>
      <c r="G29" t="s">
        <v>286</v>
      </c>
      <c r="H29" s="5">
        <v>790</v>
      </c>
      <c r="I29" s="5">
        <v>1785</v>
      </c>
      <c r="J29" s="9">
        <v>44.257703081232492</v>
      </c>
      <c r="K29">
        <v>22</v>
      </c>
    </row>
    <row r="30" spans="1:11" x14ac:dyDescent="0.25">
      <c r="A30" t="s">
        <v>258</v>
      </c>
      <c r="B30" s="5">
        <v>581.5</v>
      </c>
      <c r="C30" s="5">
        <v>1378.5</v>
      </c>
      <c r="D30" s="9">
        <v>42.183532825535003</v>
      </c>
      <c r="E30">
        <v>48</v>
      </c>
      <c r="G30" t="s">
        <v>265</v>
      </c>
      <c r="H30" s="5">
        <v>470</v>
      </c>
      <c r="I30" s="5">
        <v>1063.5</v>
      </c>
      <c r="J30" s="9">
        <v>44.193700047014573</v>
      </c>
      <c r="K30">
        <v>23</v>
      </c>
    </row>
    <row r="31" spans="1:11" x14ac:dyDescent="0.25">
      <c r="A31" t="s">
        <v>259</v>
      </c>
      <c r="B31" s="5">
        <v>1225.5</v>
      </c>
      <c r="C31" s="5">
        <v>3170.5</v>
      </c>
      <c r="D31" s="9">
        <v>38.653209272985336</v>
      </c>
      <c r="E31">
        <v>72</v>
      </c>
      <c r="G31" t="s">
        <v>244</v>
      </c>
      <c r="H31" s="5">
        <v>295.5</v>
      </c>
      <c r="I31" s="5">
        <v>669.5</v>
      </c>
      <c r="J31" s="9">
        <v>44.137415982076178</v>
      </c>
      <c r="K31">
        <v>24</v>
      </c>
    </row>
    <row r="32" spans="1:11" x14ac:dyDescent="0.25">
      <c r="A32" t="s">
        <v>260</v>
      </c>
      <c r="B32" s="5">
        <v>148</v>
      </c>
      <c r="C32" s="5">
        <v>361.5</v>
      </c>
      <c r="D32" s="9">
        <v>40.940525587828489</v>
      </c>
      <c r="E32">
        <v>59</v>
      </c>
      <c r="G32" t="s">
        <v>298</v>
      </c>
      <c r="H32" s="5">
        <v>273.5</v>
      </c>
      <c r="I32" s="5">
        <v>621</v>
      </c>
      <c r="J32" s="9">
        <v>44.041867954911432</v>
      </c>
      <c r="K32">
        <v>25</v>
      </c>
    </row>
    <row r="33" spans="1:11" x14ac:dyDescent="0.25">
      <c r="A33" t="s">
        <v>261</v>
      </c>
      <c r="B33" s="5">
        <v>375.5</v>
      </c>
      <c r="C33" s="5">
        <v>989.5</v>
      </c>
      <c r="D33" s="9">
        <v>37.948458817584637</v>
      </c>
      <c r="E33">
        <v>74</v>
      </c>
      <c r="G33" t="s">
        <v>311</v>
      </c>
      <c r="H33" s="5">
        <v>815.5</v>
      </c>
      <c r="I33" s="5">
        <v>1861.5</v>
      </c>
      <c r="J33" s="9">
        <v>43.808756379264032</v>
      </c>
      <c r="K33">
        <v>26</v>
      </c>
    </row>
    <row r="34" spans="1:11" x14ac:dyDescent="0.25">
      <c r="A34" t="s">
        <v>262</v>
      </c>
      <c r="B34" s="5">
        <v>2496.5</v>
      </c>
      <c r="C34" s="5">
        <v>5839.5</v>
      </c>
      <c r="D34" s="9">
        <v>42.751947940748352</v>
      </c>
      <c r="E34">
        <v>42</v>
      </c>
      <c r="G34" t="s">
        <v>317</v>
      </c>
      <c r="H34" s="5">
        <v>284</v>
      </c>
      <c r="I34" s="5">
        <v>648.5</v>
      </c>
      <c r="J34" s="9">
        <v>43.79336931380108</v>
      </c>
      <c r="K34">
        <v>27</v>
      </c>
    </row>
    <row r="35" spans="1:11" x14ac:dyDescent="0.25">
      <c r="A35" t="s">
        <v>263</v>
      </c>
      <c r="B35" s="5">
        <v>28374</v>
      </c>
      <c r="C35" s="5">
        <v>64937</v>
      </c>
      <c r="D35" s="9">
        <v>43.694657899194603</v>
      </c>
      <c r="E35">
        <v>28</v>
      </c>
      <c r="G35" t="s">
        <v>263</v>
      </c>
      <c r="H35" s="5">
        <v>28374</v>
      </c>
      <c r="I35" s="5">
        <v>64937</v>
      </c>
      <c r="J35" s="9">
        <v>43.694657899194603</v>
      </c>
      <c r="K35">
        <v>28</v>
      </c>
    </row>
    <row r="36" spans="1:11" x14ac:dyDescent="0.25">
      <c r="A36" t="s">
        <v>264</v>
      </c>
      <c r="B36" s="5">
        <v>237.5</v>
      </c>
      <c r="C36" s="5">
        <v>386</v>
      </c>
      <c r="D36" s="9">
        <v>61.52849740932642</v>
      </c>
      <c r="E36">
        <v>1</v>
      </c>
      <c r="G36" t="s">
        <v>268</v>
      </c>
      <c r="H36" s="5">
        <v>430</v>
      </c>
      <c r="I36" s="5">
        <v>985</v>
      </c>
      <c r="J36" s="9">
        <v>43.654822335025379</v>
      </c>
      <c r="K36">
        <v>29</v>
      </c>
    </row>
    <row r="37" spans="1:11" x14ac:dyDescent="0.25">
      <c r="A37" t="s">
        <v>265</v>
      </c>
      <c r="B37" s="5">
        <v>470</v>
      </c>
      <c r="C37" s="5">
        <v>1063.5</v>
      </c>
      <c r="D37" s="9">
        <v>44.193700047014573</v>
      </c>
      <c r="E37">
        <v>23</v>
      </c>
      <c r="G37" t="s">
        <v>291</v>
      </c>
      <c r="H37" s="5">
        <v>2466</v>
      </c>
      <c r="I37" s="5">
        <v>5665.5</v>
      </c>
      <c r="J37" s="9">
        <v>43.526608419380459</v>
      </c>
      <c r="K37">
        <v>30</v>
      </c>
    </row>
    <row r="38" spans="1:11" x14ac:dyDescent="0.25">
      <c r="A38" t="s">
        <v>266</v>
      </c>
      <c r="B38" s="5">
        <v>252.5</v>
      </c>
      <c r="C38" s="5">
        <v>636.5</v>
      </c>
      <c r="D38" s="9">
        <v>39.670070699135898</v>
      </c>
      <c r="E38">
        <v>63</v>
      </c>
      <c r="G38" t="s">
        <v>247</v>
      </c>
      <c r="H38" s="5">
        <v>596.5</v>
      </c>
      <c r="I38" s="5">
        <v>1373</v>
      </c>
      <c r="J38" s="9">
        <v>43.445010924981794</v>
      </c>
      <c r="K38">
        <v>31</v>
      </c>
    </row>
    <row r="39" spans="1:11" x14ac:dyDescent="0.25">
      <c r="A39" t="s">
        <v>267</v>
      </c>
      <c r="B39" s="5">
        <v>253</v>
      </c>
      <c r="C39" s="5">
        <v>556</v>
      </c>
      <c r="D39" s="9">
        <v>45.50359712230216</v>
      </c>
      <c r="E39">
        <v>18</v>
      </c>
      <c r="G39" t="s">
        <v>246</v>
      </c>
      <c r="H39" s="5">
        <v>549</v>
      </c>
      <c r="I39" s="5">
        <v>1265.5</v>
      </c>
      <c r="J39" s="9">
        <v>43.382062425918612</v>
      </c>
      <c r="K39">
        <v>32</v>
      </c>
    </row>
    <row r="40" spans="1:11" x14ac:dyDescent="0.25">
      <c r="A40" t="s">
        <v>268</v>
      </c>
      <c r="B40" s="5">
        <v>430</v>
      </c>
      <c r="C40" s="5">
        <v>985</v>
      </c>
      <c r="D40" s="9">
        <v>43.654822335025379</v>
      </c>
      <c r="E40">
        <v>29</v>
      </c>
      <c r="G40" t="s">
        <v>318</v>
      </c>
      <c r="H40" s="5">
        <v>106.5</v>
      </c>
      <c r="I40" s="5">
        <v>245.5</v>
      </c>
      <c r="J40" s="9">
        <v>43.380855397148679</v>
      </c>
      <c r="K40">
        <v>33</v>
      </c>
    </row>
    <row r="41" spans="1:11" x14ac:dyDescent="0.25">
      <c r="A41" t="s">
        <v>269</v>
      </c>
      <c r="B41" s="5">
        <v>1718.5</v>
      </c>
      <c r="C41" s="5">
        <v>3754.5</v>
      </c>
      <c r="D41" s="9">
        <v>45.771740577973098</v>
      </c>
      <c r="E41">
        <v>16</v>
      </c>
      <c r="G41" t="s">
        <v>274</v>
      </c>
      <c r="H41" s="5">
        <v>216</v>
      </c>
      <c r="I41" s="5">
        <v>498</v>
      </c>
      <c r="J41" s="9">
        <v>43.373493975903614</v>
      </c>
      <c r="K41">
        <v>34</v>
      </c>
    </row>
    <row r="42" spans="1:11" x14ac:dyDescent="0.25">
      <c r="A42" t="s">
        <v>270</v>
      </c>
      <c r="B42" s="5">
        <v>194.5</v>
      </c>
      <c r="C42" s="5">
        <v>420</v>
      </c>
      <c r="D42" s="9">
        <v>46.30952380952381</v>
      </c>
      <c r="E42">
        <v>15</v>
      </c>
      <c r="G42" t="s">
        <v>245</v>
      </c>
      <c r="H42" s="5">
        <v>2633.5</v>
      </c>
      <c r="I42" s="5">
        <v>6073.5</v>
      </c>
      <c r="J42" s="9">
        <v>43.360500535111548</v>
      </c>
      <c r="K42">
        <v>35</v>
      </c>
    </row>
    <row r="43" spans="1:11" x14ac:dyDescent="0.25">
      <c r="A43" t="s">
        <v>271</v>
      </c>
      <c r="B43" s="5">
        <v>160</v>
      </c>
      <c r="C43" s="5">
        <v>427.5</v>
      </c>
      <c r="D43" s="9">
        <v>37.42690058479532</v>
      </c>
      <c r="E43">
        <v>78</v>
      </c>
      <c r="G43" t="s">
        <v>277</v>
      </c>
      <c r="H43" s="5">
        <v>299.5</v>
      </c>
      <c r="I43" s="5">
        <v>693</v>
      </c>
      <c r="J43" s="9">
        <v>43.217893217893213</v>
      </c>
      <c r="K43">
        <v>36</v>
      </c>
    </row>
    <row r="44" spans="1:11" x14ac:dyDescent="0.25">
      <c r="A44" t="s">
        <v>272</v>
      </c>
      <c r="B44" s="5">
        <v>147</v>
      </c>
      <c r="C44" s="5">
        <v>432</v>
      </c>
      <c r="D44" s="9">
        <v>34.027777777777779</v>
      </c>
      <c r="E44">
        <v>86</v>
      </c>
      <c r="G44" t="s">
        <v>280</v>
      </c>
      <c r="H44" s="5">
        <v>780</v>
      </c>
      <c r="I44" s="5">
        <v>1805.5</v>
      </c>
      <c r="J44" s="9">
        <v>43.201329271669898</v>
      </c>
      <c r="K44">
        <v>37</v>
      </c>
    </row>
    <row r="45" spans="1:11" x14ac:dyDescent="0.25">
      <c r="A45" t="s">
        <v>273</v>
      </c>
      <c r="B45" s="5">
        <v>45.5</v>
      </c>
      <c r="C45" s="5">
        <v>134.5</v>
      </c>
      <c r="D45" s="9">
        <v>33.828996282527882</v>
      </c>
      <c r="E45">
        <v>88</v>
      </c>
      <c r="G45" t="s">
        <v>323</v>
      </c>
      <c r="H45" s="5">
        <v>366</v>
      </c>
      <c r="I45" s="5">
        <v>849</v>
      </c>
      <c r="J45" s="9">
        <v>43.109540636042404</v>
      </c>
      <c r="K45">
        <v>38</v>
      </c>
    </row>
    <row r="46" spans="1:11" x14ac:dyDescent="0.25">
      <c r="A46" t="s">
        <v>274</v>
      </c>
      <c r="B46" s="5">
        <v>216</v>
      </c>
      <c r="C46" s="5">
        <v>498</v>
      </c>
      <c r="D46" s="9">
        <v>43.373493975903614</v>
      </c>
      <c r="E46">
        <v>34</v>
      </c>
      <c r="G46" t="s">
        <v>326</v>
      </c>
      <c r="H46" s="5">
        <v>283.5</v>
      </c>
      <c r="I46" s="5">
        <v>659</v>
      </c>
      <c r="J46" s="9">
        <v>43.019726858877085</v>
      </c>
      <c r="K46">
        <v>39</v>
      </c>
    </row>
    <row r="47" spans="1:11" x14ac:dyDescent="0.25">
      <c r="A47" t="s">
        <v>275</v>
      </c>
      <c r="B47" s="5">
        <v>3059</v>
      </c>
      <c r="C47" s="5">
        <v>7503</v>
      </c>
      <c r="D47" s="9">
        <v>40.770358523257364</v>
      </c>
      <c r="E47">
        <v>60</v>
      </c>
      <c r="G47" t="s">
        <v>243</v>
      </c>
      <c r="H47" s="5">
        <v>208</v>
      </c>
      <c r="I47" s="5">
        <v>483.5</v>
      </c>
      <c r="J47" s="9">
        <v>43.019648397104447</v>
      </c>
      <c r="K47">
        <v>40</v>
      </c>
    </row>
    <row r="48" spans="1:11" x14ac:dyDescent="0.25">
      <c r="A48" t="s">
        <v>276</v>
      </c>
      <c r="B48" s="5">
        <v>497.5</v>
      </c>
      <c r="C48" s="5">
        <v>1463</v>
      </c>
      <c r="D48" s="9">
        <v>34.005468215994533</v>
      </c>
      <c r="E48">
        <v>87</v>
      </c>
      <c r="G48" t="s">
        <v>295</v>
      </c>
      <c r="H48" s="5">
        <v>2044</v>
      </c>
      <c r="I48" s="5">
        <v>4752.5</v>
      </c>
      <c r="J48" s="9">
        <v>43.008942661756969</v>
      </c>
      <c r="K48">
        <v>41</v>
      </c>
    </row>
    <row r="49" spans="1:11" x14ac:dyDescent="0.25">
      <c r="A49" t="s">
        <v>277</v>
      </c>
      <c r="B49" s="5">
        <v>299.5</v>
      </c>
      <c r="C49" s="5">
        <v>693</v>
      </c>
      <c r="D49" s="9">
        <v>43.217893217893213</v>
      </c>
      <c r="E49">
        <v>36</v>
      </c>
      <c r="G49" t="s">
        <v>262</v>
      </c>
      <c r="H49" s="5">
        <v>2496.5</v>
      </c>
      <c r="I49" s="5">
        <v>5839.5</v>
      </c>
      <c r="J49" s="9">
        <v>42.751947940748352</v>
      </c>
      <c r="K49">
        <v>42</v>
      </c>
    </row>
    <row r="50" spans="1:11" x14ac:dyDescent="0.25">
      <c r="A50" t="s">
        <v>278</v>
      </c>
      <c r="B50" s="5">
        <v>70</v>
      </c>
      <c r="C50" s="5">
        <v>175</v>
      </c>
      <c r="D50" s="9">
        <v>40</v>
      </c>
      <c r="E50">
        <v>62</v>
      </c>
      <c r="G50" t="s">
        <v>237</v>
      </c>
      <c r="H50" s="5">
        <v>529.5</v>
      </c>
      <c r="I50" s="5">
        <v>1239.5</v>
      </c>
      <c r="J50" s="9">
        <v>42.718838241226301</v>
      </c>
      <c r="K50">
        <v>43</v>
      </c>
    </row>
    <row r="51" spans="1:11" x14ac:dyDescent="0.25">
      <c r="A51" t="s">
        <v>279</v>
      </c>
      <c r="B51" s="5">
        <v>272.5</v>
      </c>
      <c r="C51" s="5">
        <v>596.5</v>
      </c>
      <c r="D51" s="9">
        <v>45.683151718357081</v>
      </c>
      <c r="E51">
        <v>17</v>
      </c>
      <c r="G51" t="s">
        <v>241</v>
      </c>
      <c r="H51" s="5">
        <v>426.5</v>
      </c>
      <c r="I51" s="5">
        <v>1002</v>
      </c>
      <c r="J51" s="9">
        <v>42.564870259481033</v>
      </c>
      <c r="K51">
        <v>44</v>
      </c>
    </row>
    <row r="52" spans="1:11" x14ac:dyDescent="0.25">
      <c r="A52" t="s">
        <v>280</v>
      </c>
      <c r="B52" s="5">
        <v>780</v>
      </c>
      <c r="C52" s="5">
        <v>1805.5</v>
      </c>
      <c r="D52" s="9">
        <v>43.201329271669898</v>
      </c>
      <c r="E52">
        <v>37</v>
      </c>
      <c r="G52" t="s">
        <v>320</v>
      </c>
      <c r="H52" s="5">
        <v>420</v>
      </c>
      <c r="I52" s="5">
        <v>988</v>
      </c>
      <c r="J52" s="9">
        <v>42.51012145748988</v>
      </c>
      <c r="K52">
        <v>45</v>
      </c>
    </row>
    <row r="53" spans="1:11" x14ac:dyDescent="0.25">
      <c r="A53" t="s">
        <v>281</v>
      </c>
      <c r="B53" s="5">
        <v>46.5</v>
      </c>
      <c r="C53" s="5">
        <v>159.5</v>
      </c>
      <c r="D53" s="9">
        <v>29.153605015673982</v>
      </c>
      <c r="E53">
        <v>91</v>
      </c>
      <c r="G53" t="s">
        <v>254</v>
      </c>
      <c r="H53" s="5">
        <v>546.5</v>
      </c>
      <c r="I53" s="5">
        <v>1290</v>
      </c>
      <c r="J53" s="9">
        <v>42.36434108527132</v>
      </c>
      <c r="K53">
        <v>46</v>
      </c>
    </row>
    <row r="54" spans="1:11" x14ac:dyDescent="0.25">
      <c r="A54" t="s">
        <v>282</v>
      </c>
      <c r="B54" s="5">
        <v>486</v>
      </c>
      <c r="C54" s="5">
        <v>1154</v>
      </c>
      <c r="D54" s="9">
        <v>42.114384748700175</v>
      </c>
      <c r="E54">
        <v>50</v>
      </c>
      <c r="G54" t="s">
        <v>285</v>
      </c>
      <c r="H54" s="5">
        <v>455</v>
      </c>
      <c r="I54" s="5">
        <v>1075</v>
      </c>
      <c r="J54" s="9">
        <v>42.325581395348841</v>
      </c>
      <c r="K54">
        <v>47</v>
      </c>
    </row>
    <row r="55" spans="1:11" x14ac:dyDescent="0.25">
      <c r="A55" t="s">
        <v>283</v>
      </c>
      <c r="B55" s="5">
        <v>767.5</v>
      </c>
      <c r="C55" s="5">
        <v>1501</v>
      </c>
      <c r="D55" s="9">
        <v>51.132578281145904</v>
      </c>
      <c r="E55">
        <v>5</v>
      </c>
      <c r="G55" t="s">
        <v>258</v>
      </c>
      <c r="H55" s="5">
        <v>581.5</v>
      </c>
      <c r="I55" s="5">
        <v>1378.5</v>
      </c>
      <c r="J55" s="9">
        <v>42.183532825535003</v>
      </c>
      <c r="K55">
        <v>48</v>
      </c>
    </row>
    <row r="56" spans="1:11" x14ac:dyDescent="0.25">
      <c r="A56" t="s">
        <v>284</v>
      </c>
      <c r="B56" s="5">
        <v>324.5</v>
      </c>
      <c r="C56" s="5">
        <v>769.5</v>
      </c>
      <c r="D56" s="9">
        <v>42.170240415854451</v>
      </c>
      <c r="E56">
        <v>49</v>
      </c>
      <c r="G56" t="s">
        <v>284</v>
      </c>
      <c r="H56" s="5">
        <v>324.5</v>
      </c>
      <c r="I56" s="5">
        <v>769.5</v>
      </c>
      <c r="J56" s="9">
        <v>42.170240415854451</v>
      </c>
      <c r="K56">
        <v>49</v>
      </c>
    </row>
    <row r="57" spans="1:11" x14ac:dyDescent="0.25">
      <c r="A57" t="s">
        <v>285</v>
      </c>
      <c r="B57" s="5">
        <v>455</v>
      </c>
      <c r="C57" s="5">
        <v>1075</v>
      </c>
      <c r="D57" s="9">
        <v>42.325581395348841</v>
      </c>
      <c r="E57">
        <v>47</v>
      </c>
      <c r="G57" t="s">
        <v>282</v>
      </c>
      <c r="H57" s="5">
        <v>486</v>
      </c>
      <c r="I57" s="5">
        <v>1154</v>
      </c>
      <c r="J57" s="9">
        <v>42.114384748700175</v>
      </c>
      <c r="K57">
        <v>50</v>
      </c>
    </row>
    <row r="58" spans="1:11" x14ac:dyDescent="0.25">
      <c r="A58" t="s">
        <v>286</v>
      </c>
      <c r="B58" s="5">
        <v>790</v>
      </c>
      <c r="C58" s="5">
        <v>1785</v>
      </c>
      <c r="D58" s="9">
        <v>44.257703081232492</v>
      </c>
      <c r="E58">
        <v>22</v>
      </c>
      <c r="G58" t="s">
        <v>288</v>
      </c>
      <c r="H58" s="5">
        <v>300.5</v>
      </c>
      <c r="I58" s="5">
        <v>715.5</v>
      </c>
      <c r="J58" s="9">
        <v>41.998602375960864</v>
      </c>
      <c r="K58">
        <v>51</v>
      </c>
    </row>
    <row r="59" spans="1:11" x14ac:dyDescent="0.25">
      <c r="A59" t="s">
        <v>287</v>
      </c>
      <c r="B59" s="5">
        <v>56</v>
      </c>
      <c r="C59" s="5">
        <v>148.5</v>
      </c>
      <c r="D59" s="9">
        <v>37.710437710437709</v>
      </c>
      <c r="E59">
        <v>75</v>
      </c>
      <c r="G59" t="s">
        <v>306</v>
      </c>
      <c r="H59" s="5">
        <v>2010</v>
      </c>
      <c r="I59" s="5">
        <v>4794.5</v>
      </c>
      <c r="J59" s="9">
        <v>41.92303681301491</v>
      </c>
      <c r="K59">
        <v>52</v>
      </c>
    </row>
    <row r="60" spans="1:11" x14ac:dyDescent="0.25">
      <c r="A60" t="s">
        <v>288</v>
      </c>
      <c r="B60" s="5">
        <v>300.5</v>
      </c>
      <c r="C60" s="5">
        <v>715.5</v>
      </c>
      <c r="D60" s="9">
        <v>41.998602375960864</v>
      </c>
      <c r="E60">
        <v>51</v>
      </c>
      <c r="G60" t="s">
        <v>303</v>
      </c>
      <c r="H60" s="5">
        <v>228.5</v>
      </c>
      <c r="I60" s="5">
        <v>545.5</v>
      </c>
      <c r="J60" s="9">
        <v>41.888175985334556</v>
      </c>
      <c r="K60">
        <v>53</v>
      </c>
    </row>
    <row r="61" spans="1:11" x14ac:dyDescent="0.25">
      <c r="A61" t="s">
        <v>289</v>
      </c>
      <c r="B61" s="5">
        <v>679.5</v>
      </c>
      <c r="C61" s="5">
        <v>1644</v>
      </c>
      <c r="D61" s="9">
        <v>41.332116788321166</v>
      </c>
      <c r="E61">
        <v>56</v>
      </c>
      <c r="G61" t="s">
        <v>290</v>
      </c>
      <c r="H61" s="5">
        <v>15686.5</v>
      </c>
      <c r="I61" s="5">
        <v>37841.5</v>
      </c>
      <c r="J61" s="9">
        <v>41.453166497099744</v>
      </c>
      <c r="K61">
        <v>54</v>
      </c>
    </row>
    <row r="62" spans="1:11" x14ac:dyDescent="0.25">
      <c r="A62" t="s">
        <v>290</v>
      </c>
      <c r="B62" s="5">
        <v>15686.5</v>
      </c>
      <c r="C62" s="5">
        <v>37841.5</v>
      </c>
      <c r="D62" s="9">
        <v>41.453166497099744</v>
      </c>
      <c r="E62">
        <v>54</v>
      </c>
      <c r="G62" t="s">
        <v>256</v>
      </c>
      <c r="H62" s="5">
        <v>842</v>
      </c>
      <c r="I62" s="5">
        <v>2033.5</v>
      </c>
      <c r="J62" s="9">
        <v>41.406442094910254</v>
      </c>
      <c r="K62">
        <v>55</v>
      </c>
    </row>
    <row r="63" spans="1:11" x14ac:dyDescent="0.25">
      <c r="A63" t="s">
        <v>291</v>
      </c>
      <c r="B63" s="5">
        <v>2466</v>
      </c>
      <c r="C63" s="5">
        <v>5665.5</v>
      </c>
      <c r="D63" s="9">
        <v>43.526608419380459</v>
      </c>
      <c r="E63">
        <v>30</v>
      </c>
      <c r="G63" t="s">
        <v>289</v>
      </c>
      <c r="H63" s="5">
        <v>679.5</v>
      </c>
      <c r="I63" s="5">
        <v>1644</v>
      </c>
      <c r="J63" s="9">
        <v>41.332116788321166</v>
      </c>
      <c r="K63">
        <v>56</v>
      </c>
    </row>
    <row r="64" spans="1:11" x14ac:dyDescent="0.25">
      <c r="A64" t="s">
        <v>292</v>
      </c>
      <c r="B64" s="5">
        <v>61</v>
      </c>
      <c r="C64" s="5">
        <v>157</v>
      </c>
      <c r="D64" s="9">
        <v>38.853503184713375</v>
      </c>
      <c r="E64">
        <v>70</v>
      </c>
      <c r="G64" t="s">
        <v>305</v>
      </c>
      <c r="H64" s="5">
        <v>463.5</v>
      </c>
      <c r="I64" s="5">
        <v>1126</v>
      </c>
      <c r="J64" s="9">
        <v>41.163410301953817</v>
      </c>
      <c r="K64">
        <v>57</v>
      </c>
    </row>
    <row r="65" spans="1:11" x14ac:dyDescent="0.25">
      <c r="A65" t="s">
        <v>293</v>
      </c>
      <c r="B65" s="5">
        <v>33</v>
      </c>
      <c r="C65" s="5">
        <v>126</v>
      </c>
      <c r="D65" s="9">
        <v>26.190476190476193</v>
      </c>
      <c r="E65">
        <v>92</v>
      </c>
      <c r="G65" t="s">
        <v>302</v>
      </c>
      <c r="H65" s="5">
        <v>251</v>
      </c>
      <c r="I65" s="5">
        <v>611.5</v>
      </c>
      <c r="J65" s="9">
        <v>41.0466067048242</v>
      </c>
      <c r="K65">
        <v>58</v>
      </c>
    </row>
    <row r="66" spans="1:11" x14ac:dyDescent="0.25">
      <c r="A66" t="s">
        <v>294</v>
      </c>
      <c r="B66" s="5">
        <v>58.5</v>
      </c>
      <c r="C66" s="5">
        <v>107</v>
      </c>
      <c r="D66" s="9">
        <v>54.67289719626168</v>
      </c>
      <c r="E66">
        <v>3</v>
      </c>
      <c r="G66" t="s">
        <v>260</v>
      </c>
      <c r="H66" s="5">
        <v>148</v>
      </c>
      <c r="I66" s="5">
        <v>361.5</v>
      </c>
      <c r="J66" s="9">
        <v>40.940525587828489</v>
      </c>
      <c r="K66">
        <v>59</v>
      </c>
    </row>
    <row r="67" spans="1:11" x14ac:dyDescent="0.25">
      <c r="A67" t="s">
        <v>295</v>
      </c>
      <c r="B67" s="5">
        <v>2044</v>
      </c>
      <c r="C67" s="5">
        <v>4752.5</v>
      </c>
      <c r="D67" s="9">
        <v>43.008942661756969</v>
      </c>
      <c r="E67">
        <v>41</v>
      </c>
      <c r="G67" t="s">
        <v>275</v>
      </c>
      <c r="H67" s="5">
        <v>3059</v>
      </c>
      <c r="I67" s="5">
        <v>7503</v>
      </c>
      <c r="J67" s="9">
        <v>40.770358523257364</v>
      </c>
      <c r="K67">
        <v>60</v>
      </c>
    </row>
    <row r="68" spans="1:11" x14ac:dyDescent="0.25">
      <c r="A68" t="s">
        <v>296</v>
      </c>
      <c r="B68" s="5">
        <v>540</v>
      </c>
      <c r="C68" s="5">
        <v>1367</v>
      </c>
      <c r="D68" s="9">
        <v>39.502560351133873</v>
      </c>
      <c r="E68">
        <v>64</v>
      </c>
      <c r="G68" t="s">
        <v>304</v>
      </c>
      <c r="H68" s="5">
        <v>597.5</v>
      </c>
      <c r="I68" s="5">
        <v>1466</v>
      </c>
      <c r="J68" s="9">
        <v>40.757162346521149</v>
      </c>
      <c r="K68">
        <v>61</v>
      </c>
    </row>
    <row r="69" spans="1:11" x14ac:dyDescent="0.25">
      <c r="A69" t="s">
        <v>297</v>
      </c>
      <c r="B69" s="5">
        <v>394.5</v>
      </c>
      <c r="C69" s="5">
        <v>818.5</v>
      </c>
      <c r="D69" s="9">
        <v>48.197923029932802</v>
      </c>
      <c r="E69">
        <v>8</v>
      </c>
      <c r="G69" t="s">
        <v>278</v>
      </c>
      <c r="H69" s="5">
        <v>70</v>
      </c>
      <c r="I69" s="5">
        <v>175</v>
      </c>
      <c r="J69" s="9">
        <v>40</v>
      </c>
      <c r="K69">
        <v>62</v>
      </c>
    </row>
    <row r="70" spans="1:11" x14ac:dyDescent="0.25">
      <c r="A70" t="s">
        <v>298</v>
      </c>
      <c r="B70" s="5">
        <v>273.5</v>
      </c>
      <c r="C70" s="5">
        <v>621</v>
      </c>
      <c r="D70" s="9">
        <v>44.041867954911432</v>
      </c>
      <c r="E70">
        <v>25</v>
      </c>
      <c r="G70" t="s">
        <v>266</v>
      </c>
      <c r="H70" s="5">
        <v>252.5</v>
      </c>
      <c r="I70" s="5">
        <v>636.5</v>
      </c>
      <c r="J70" s="9">
        <v>39.670070699135898</v>
      </c>
      <c r="K70">
        <v>63</v>
      </c>
    </row>
    <row r="71" spans="1:11" x14ac:dyDescent="0.25">
      <c r="A71" t="s">
        <v>299</v>
      </c>
      <c r="B71" s="5">
        <v>524</v>
      </c>
      <c r="C71" s="5">
        <v>1162</v>
      </c>
      <c r="D71" s="9">
        <v>45.094664371772808</v>
      </c>
      <c r="E71">
        <v>21</v>
      </c>
      <c r="G71" t="s">
        <v>296</v>
      </c>
      <c r="H71" s="5">
        <v>540</v>
      </c>
      <c r="I71" s="5">
        <v>1367</v>
      </c>
      <c r="J71" s="9">
        <v>39.502560351133873</v>
      </c>
      <c r="K71">
        <v>64</v>
      </c>
    </row>
    <row r="72" spans="1:11" x14ac:dyDescent="0.25">
      <c r="A72" t="s">
        <v>300</v>
      </c>
      <c r="B72" s="5">
        <v>445.5</v>
      </c>
      <c r="C72" s="5">
        <v>901.5</v>
      </c>
      <c r="D72" s="9">
        <v>49.417637271214645</v>
      </c>
      <c r="E72">
        <v>7</v>
      </c>
      <c r="G72" t="s">
        <v>315</v>
      </c>
      <c r="H72" s="5">
        <v>950.5</v>
      </c>
      <c r="I72" s="5">
        <v>2411.5</v>
      </c>
      <c r="J72" s="9">
        <v>39.415301679452625</v>
      </c>
      <c r="K72">
        <v>65</v>
      </c>
    </row>
    <row r="73" spans="1:11" x14ac:dyDescent="0.25">
      <c r="A73" t="s">
        <v>301</v>
      </c>
      <c r="B73" s="5">
        <v>1162</v>
      </c>
      <c r="C73" s="5">
        <v>2571</v>
      </c>
      <c r="D73" s="9">
        <v>45.196421625826524</v>
      </c>
      <c r="E73">
        <v>20</v>
      </c>
      <c r="G73" t="s">
        <v>313</v>
      </c>
      <c r="H73" s="5">
        <v>1348.5</v>
      </c>
      <c r="I73" s="5">
        <v>3423</v>
      </c>
      <c r="J73" s="9">
        <v>39.395267309377743</v>
      </c>
      <c r="K73">
        <v>66</v>
      </c>
    </row>
    <row r="74" spans="1:11" x14ac:dyDescent="0.25">
      <c r="A74" t="s">
        <v>302</v>
      </c>
      <c r="B74" s="5">
        <v>251</v>
      </c>
      <c r="C74" s="5">
        <v>611.5</v>
      </c>
      <c r="D74" s="9">
        <v>41.0466067048242</v>
      </c>
      <c r="E74">
        <v>58</v>
      </c>
      <c r="G74" t="s">
        <v>250</v>
      </c>
      <c r="H74" s="5">
        <v>272</v>
      </c>
      <c r="I74" s="5">
        <v>691</v>
      </c>
      <c r="J74" s="9">
        <v>39.363241678726482</v>
      </c>
      <c r="K74">
        <v>67</v>
      </c>
    </row>
    <row r="75" spans="1:11" x14ac:dyDescent="0.25">
      <c r="A75" t="s">
        <v>303</v>
      </c>
      <c r="B75" s="5">
        <v>228.5</v>
      </c>
      <c r="C75" s="5">
        <v>545.5</v>
      </c>
      <c r="D75" s="9">
        <v>41.888175985334556</v>
      </c>
      <c r="E75">
        <v>53</v>
      </c>
      <c r="G75" t="s">
        <v>310</v>
      </c>
      <c r="H75" s="5">
        <v>111.5</v>
      </c>
      <c r="I75" s="5">
        <v>283.5</v>
      </c>
      <c r="J75" s="9">
        <v>39.329805996472658</v>
      </c>
      <c r="K75">
        <v>68</v>
      </c>
    </row>
    <row r="76" spans="1:11" x14ac:dyDescent="0.25">
      <c r="A76" t="s">
        <v>304</v>
      </c>
      <c r="B76" s="5">
        <v>597.5</v>
      </c>
      <c r="C76" s="5">
        <v>1466</v>
      </c>
      <c r="D76" s="9">
        <v>40.757162346521149</v>
      </c>
      <c r="E76">
        <v>61</v>
      </c>
      <c r="G76" t="s">
        <v>253</v>
      </c>
      <c r="H76" s="5">
        <v>407</v>
      </c>
      <c r="I76" s="5">
        <v>1038</v>
      </c>
      <c r="J76" s="9">
        <v>39.210019267822737</v>
      </c>
      <c r="K76">
        <v>69</v>
      </c>
    </row>
    <row r="77" spans="1:11" x14ac:dyDescent="0.25">
      <c r="A77" t="s">
        <v>305</v>
      </c>
      <c r="B77" s="5">
        <v>463.5</v>
      </c>
      <c r="C77" s="5">
        <v>1126</v>
      </c>
      <c r="D77" s="9">
        <v>41.163410301953817</v>
      </c>
      <c r="E77">
        <v>57</v>
      </c>
      <c r="G77" t="s">
        <v>292</v>
      </c>
      <c r="H77" s="5">
        <v>61</v>
      </c>
      <c r="I77" s="5">
        <v>157</v>
      </c>
      <c r="J77" s="9">
        <v>38.853503184713375</v>
      </c>
      <c r="K77">
        <v>70</v>
      </c>
    </row>
    <row r="78" spans="1:11" x14ac:dyDescent="0.25">
      <c r="A78" t="s">
        <v>306</v>
      </c>
      <c r="B78" s="5">
        <v>2010</v>
      </c>
      <c r="C78" s="5">
        <v>4794.5</v>
      </c>
      <c r="D78" s="9">
        <v>41.92303681301491</v>
      </c>
      <c r="E78">
        <v>52</v>
      </c>
      <c r="G78" t="s">
        <v>325</v>
      </c>
      <c r="H78" s="5">
        <v>468</v>
      </c>
      <c r="I78" s="5">
        <v>1210</v>
      </c>
      <c r="J78" s="9">
        <v>38.67768595041322</v>
      </c>
      <c r="K78">
        <v>71</v>
      </c>
    </row>
    <row r="79" spans="1:11" x14ac:dyDescent="0.25">
      <c r="A79" t="s">
        <v>307</v>
      </c>
      <c r="B79" s="5">
        <v>338.5</v>
      </c>
      <c r="C79" s="5">
        <v>902</v>
      </c>
      <c r="D79" s="9">
        <v>37.527716186252775</v>
      </c>
      <c r="E79">
        <v>77</v>
      </c>
      <c r="G79" t="s">
        <v>259</v>
      </c>
      <c r="H79" s="5">
        <v>1225.5</v>
      </c>
      <c r="I79" s="5">
        <v>3170.5</v>
      </c>
      <c r="J79" s="9">
        <v>38.653209272985336</v>
      </c>
      <c r="K79">
        <v>72</v>
      </c>
    </row>
    <row r="80" spans="1:11" x14ac:dyDescent="0.25">
      <c r="A80" t="s">
        <v>308</v>
      </c>
      <c r="B80" s="5">
        <v>896</v>
      </c>
      <c r="C80" s="5">
        <v>1929</v>
      </c>
      <c r="D80" s="9">
        <v>46.448937273198545</v>
      </c>
      <c r="E80">
        <v>13</v>
      </c>
      <c r="G80" t="s">
        <v>328</v>
      </c>
      <c r="H80" s="5">
        <v>824</v>
      </c>
      <c r="I80" s="5">
        <v>2164</v>
      </c>
      <c r="J80" s="9">
        <v>38.077634011090574</v>
      </c>
      <c r="K80">
        <v>73</v>
      </c>
    </row>
    <row r="81" spans="1:11" x14ac:dyDescent="0.25">
      <c r="A81" t="s">
        <v>309</v>
      </c>
      <c r="B81" s="5">
        <v>795.5</v>
      </c>
      <c r="C81" s="5">
        <v>1668.5</v>
      </c>
      <c r="D81" s="9">
        <v>47.677554689841173</v>
      </c>
      <c r="E81">
        <v>9</v>
      </c>
      <c r="G81" t="s">
        <v>261</v>
      </c>
      <c r="H81" s="5">
        <v>375.5</v>
      </c>
      <c r="I81" s="5">
        <v>989.5</v>
      </c>
      <c r="J81" s="9">
        <v>37.948458817584637</v>
      </c>
      <c r="K81">
        <v>74</v>
      </c>
    </row>
    <row r="82" spans="1:11" x14ac:dyDescent="0.25">
      <c r="A82" t="s">
        <v>310</v>
      </c>
      <c r="B82" s="5">
        <v>111.5</v>
      </c>
      <c r="C82" s="5">
        <v>283.5</v>
      </c>
      <c r="D82" s="9">
        <v>39.329805996472658</v>
      </c>
      <c r="E82">
        <v>68</v>
      </c>
      <c r="G82" t="s">
        <v>287</v>
      </c>
      <c r="H82" s="5">
        <v>56</v>
      </c>
      <c r="I82" s="5">
        <v>148.5</v>
      </c>
      <c r="J82" s="9">
        <v>37.710437710437709</v>
      </c>
      <c r="K82">
        <v>75</v>
      </c>
    </row>
    <row r="83" spans="1:11" x14ac:dyDescent="0.25">
      <c r="A83" t="s">
        <v>311</v>
      </c>
      <c r="B83" s="5">
        <v>815.5</v>
      </c>
      <c r="C83" s="5">
        <v>1861.5</v>
      </c>
      <c r="D83" s="9">
        <v>43.808756379264032</v>
      </c>
      <c r="E83">
        <v>26</v>
      </c>
      <c r="G83" t="s">
        <v>249</v>
      </c>
      <c r="H83" s="5">
        <v>562.5</v>
      </c>
      <c r="I83" s="5">
        <v>1497</v>
      </c>
      <c r="J83" s="9">
        <v>37.575150300601202</v>
      </c>
      <c r="K83">
        <v>76</v>
      </c>
    </row>
    <row r="84" spans="1:11" x14ac:dyDescent="0.25">
      <c r="A84" t="s">
        <v>312</v>
      </c>
      <c r="B84" s="5">
        <v>6373</v>
      </c>
      <c r="C84" s="5">
        <v>18453.5</v>
      </c>
      <c r="D84" s="9">
        <v>34.535453978919989</v>
      </c>
      <c r="E84">
        <v>85</v>
      </c>
      <c r="G84" t="s">
        <v>307</v>
      </c>
      <c r="H84" s="5">
        <v>338.5</v>
      </c>
      <c r="I84" s="5">
        <v>902</v>
      </c>
      <c r="J84" s="9">
        <v>37.527716186252775</v>
      </c>
      <c r="K84">
        <v>77</v>
      </c>
    </row>
    <row r="85" spans="1:11" x14ac:dyDescent="0.25">
      <c r="A85" t="s">
        <v>313</v>
      </c>
      <c r="B85" s="5">
        <v>1348.5</v>
      </c>
      <c r="C85" s="5">
        <v>3423</v>
      </c>
      <c r="D85" s="9">
        <v>39.395267309377743</v>
      </c>
      <c r="E85">
        <v>66</v>
      </c>
      <c r="G85" t="s">
        <v>271</v>
      </c>
      <c r="H85" s="5">
        <v>160</v>
      </c>
      <c r="I85" s="5">
        <v>427.5</v>
      </c>
      <c r="J85" s="9">
        <v>37.42690058479532</v>
      </c>
      <c r="K85">
        <v>78</v>
      </c>
    </row>
    <row r="86" spans="1:11" x14ac:dyDescent="0.25">
      <c r="A86" t="s">
        <v>314</v>
      </c>
      <c r="B86" s="5">
        <v>2682.5</v>
      </c>
      <c r="C86" s="5">
        <v>5788</v>
      </c>
      <c r="D86" s="9">
        <v>46.34588804422944</v>
      </c>
      <c r="E86">
        <v>14</v>
      </c>
      <c r="G86" t="s">
        <v>321</v>
      </c>
      <c r="H86" s="5">
        <v>45</v>
      </c>
      <c r="I86" s="5">
        <v>120.5</v>
      </c>
      <c r="J86" s="9">
        <v>37.344398340248965</v>
      </c>
      <c r="K86">
        <v>79</v>
      </c>
    </row>
    <row r="87" spans="1:11" x14ac:dyDescent="0.25">
      <c r="A87" t="s">
        <v>315</v>
      </c>
      <c r="B87" s="5">
        <v>950.5</v>
      </c>
      <c r="C87" s="5">
        <v>2411.5</v>
      </c>
      <c r="D87" s="9">
        <v>39.415301679452625</v>
      </c>
      <c r="E87">
        <v>65</v>
      </c>
      <c r="G87" t="s">
        <v>324</v>
      </c>
      <c r="H87" s="5">
        <v>1170.5</v>
      </c>
      <c r="I87" s="5">
        <v>3168.5</v>
      </c>
      <c r="J87" s="9">
        <v>36.941770553889853</v>
      </c>
      <c r="K87">
        <v>80</v>
      </c>
    </row>
    <row r="88" spans="1:11" x14ac:dyDescent="0.25">
      <c r="A88" t="s">
        <v>316</v>
      </c>
      <c r="B88" s="5">
        <v>514</v>
      </c>
      <c r="C88" s="5">
        <v>1095</v>
      </c>
      <c r="D88" s="9">
        <v>46.94063926940639</v>
      </c>
      <c r="E88">
        <v>11</v>
      </c>
      <c r="G88" t="s">
        <v>322</v>
      </c>
      <c r="H88" s="5">
        <v>285.5</v>
      </c>
      <c r="I88" s="5">
        <v>777</v>
      </c>
      <c r="J88" s="9">
        <v>36.743886743886748</v>
      </c>
      <c r="K88">
        <v>81</v>
      </c>
    </row>
    <row r="89" spans="1:11" x14ac:dyDescent="0.25">
      <c r="A89" t="s">
        <v>317</v>
      </c>
      <c r="B89" s="5">
        <v>284</v>
      </c>
      <c r="C89" s="5">
        <v>648.5</v>
      </c>
      <c r="D89" s="9">
        <v>43.79336931380108</v>
      </c>
      <c r="E89">
        <v>27</v>
      </c>
      <c r="G89" t="s">
        <v>248</v>
      </c>
      <c r="H89" s="5">
        <v>1361</v>
      </c>
      <c r="I89" s="5">
        <v>3776.5</v>
      </c>
      <c r="J89" s="9">
        <v>36.038660135045674</v>
      </c>
      <c r="K89">
        <v>82</v>
      </c>
    </row>
    <row r="90" spans="1:11" x14ac:dyDescent="0.25">
      <c r="A90" t="s">
        <v>318</v>
      </c>
      <c r="B90" s="5">
        <v>106.5</v>
      </c>
      <c r="C90" s="5">
        <v>245.5</v>
      </c>
      <c r="D90" s="9">
        <v>43.380855397148679</v>
      </c>
      <c r="E90">
        <v>33</v>
      </c>
      <c r="G90" t="s">
        <v>240</v>
      </c>
      <c r="H90" s="5">
        <v>39</v>
      </c>
      <c r="I90" s="5">
        <v>109</v>
      </c>
      <c r="J90" s="9">
        <v>35.779816513761467</v>
      </c>
      <c r="K90">
        <v>83</v>
      </c>
    </row>
    <row r="91" spans="1:11" x14ac:dyDescent="0.25">
      <c r="A91" t="s">
        <v>319</v>
      </c>
      <c r="B91" s="5">
        <v>270.5</v>
      </c>
      <c r="C91" s="5">
        <v>923</v>
      </c>
      <c r="D91" s="9">
        <v>29.306608884073672</v>
      </c>
      <c r="E91">
        <v>90</v>
      </c>
      <c r="G91" t="s">
        <v>257</v>
      </c>
      <c r="H91" s="5">
        <v>832</v>
      </c>
      <c r="I91" s="5">
        <v>2371</v>
      </c>
      <c r="J91" s="9">
        <v>35.090679038380429</v>
      </c>
      <c r="K91">
        <v>84</v>
      </c>
    </row>
    <row r="92" spans="1:11" x14ac:dyDescent="0.25">
      <c r="A92" t="s">
        <v>320</v>
      </c>
      <c r="B92" s="5">
        <v>420</v>
      </c>
      <c r="C92" s="5">
        <v>988</v>
      </c>
      <c r="D92" s="9">
        <v>42.51012145748988</v>
      </c>
      <c r="E92">
        <v>45</v>
      </c>
      <c r="G92" t="s">
        <v>312</v>
      </c>
      <c r="H92" s="5">
        <v>6373</v>
      </c>
      <c r="I92" s="5">
        <v>18453.5</v>
      </c>
      <c r="J92" s="9">
        <v>34.535453978919989</v>
      </c>
      <c r="K92">
        <v>85</v>
      </c>
    </row>
    <row r="93" spans="1:11" x14ac:dyDescent="0.25">
      <c r="A93" t="s">
        <v>321</v>
      </c>
      <c r="B93" s="5">
        <v>45</v>
      </c>
      <c r="C93" s="5">
        <v>120.5</v>
      </c>
      <c r="D93" s="9">
        <v>37.344398340248965</v>
      </c>
      <c r="E93">
        <v>79</v>
      </c>
      <c r="G93" t="s">
        <v>272</v>
      </c>
      <c r="H93" s="5">
        <v>147</v>
      </c>
      <c r="I93" s="5">
        <v>432</v>
      </c>
      <c r="J93" s="9">
        <v>34.027777777777779</v>
      </c>
      <c r="K93">
        <v>86</v>
      </c>
    </row>
    <row r="94" spans="1:11" x14ac:dyDescent="0.25">
      <c r="A94" t="s">
        <v>322</v>
      </c>
      <c r="B94" s="5">
        <v>285.5</v>
      </c>
      <c r="C94" s="5">
        <v>777</v>
      </c>
      <c r="D94" s="9">
        <v>36.743886743886748</v>
      </c>
      <c r="E94">
        <v>81</v>
      </c>
      <c r="G94" t="s">
        <v>276</v>
      </c>
      <c r="H94" s="5">
        <v>497.5</v>
      </c>
      <c r="I94" s="5">
        <v>1463</v>
      </c>
      <c r="J94" s="9">
        <v>34.005468215994533</v>
      </c>
      <c r="K94">
        <v>87</v>
      </c>
    </row>
    <row r="95" spans="1:11" x14ac:dyDescent="0.25">
      <c r="A95" t="s">
        <v>323</v>
      </c>
      <c r="B95" s="5">
        <v>366</v>
      </c>
      <c r="C95" s="5">
        <v>849</v>
      </c>
      <c r="D95" s="9">
        <v>43.109540636042404</v>
      </c>
      <c r="E95">
        <v>38</v>
      </c>
      <c r="G95" t="s">
        <v>273</v>
      </c>
      <c r="H95" s="5">
        <v>45.5</v>
      </c>
      <c r="I95" s="5">
        <v>134.5</v>
      </c>
      <c r="J95" s="9">
        <v>33.828996282527882</v>
      </c>
      <c r="K95">
        <v>88</v>
      </c>
    </row>
    <row r="96" spans="1:11" x14ac:dyDescent="0.25">
      <c r="A96" t="s">
        <v>324</v>
      </c>
      <c r="B96" s="5">
        <v>1170.5</v>
      </c>
      <c r="C96" s="5">
        <v>3168.5</v>
      </c>
      <c r="D96" s="9">
        <v>36.941770553889853</v>
      </c>
      <c r="E96">
        <v>80</v>
      </c>
      <c r="G96" t="s">
        <v>327</v>
      </c>
      <c r="H96" s="5">
        <v>54.5</v>
      </c>
      <c r="I96" s="5">
        <v>162.5</v>
      </c>
      <c r="J96" s="9">
        <v>33.53846153846154</v>
      </c>
      <c r="K96">
        <v>89</v>
      </c>
    </row>
    <row r="97" spans="1:11" x14ac:dyDescent="0.25">
      <c r="A97" t="s">
        <v>325</v>
      </c>
      <c r="B97" s="5">
        <v>468</v>
      </c>
      <c r="C97" s="5">
        <v>1210</v>
      </c>
      <c r="D97" s="9">
        <v>38.67768595041322</v>
      </c>
      <c r="E97">
        <v>71</v>
      </c>
      <c r="G97" t="s">
        <v>319</v>
      </c>
      <c r="H97" s="5">
        <v>270.5</v>
      </c>
      <c r="I97" s="5">
        <v>923</v>
      </c>
      <c r="J97" s="9">
        <v>29.306608884073672</v>
      </c>
      <c r="K97">
        <v>90</v>
      </c>
    </row>
    <row r="98" spans="1:11" x14ac:dyDescent="0.25">
      <c r="A98" t="s">
        <v>326</v>
      </c>
      <c r="B98" s="5">
        <v>283.5</v>
      </c>
      <c r="C98" s="5">
        <v>659</v>
      </c>
      <c r="D98" s="9">
        <v>43.019726858877085</v>
      </c>
      <c r="E98">
        <v>39</v>
      </c>
      <c r="G98" t="s">
        <v>281</v>
      </c>
      <c r="H98" s="5">
        <v>46.5</v>
      </c>
      <c r="I98" s="5">
        <v>159.5</v>
      </c>
      <c r="J98" s="9">
        <v>29.153605015673982</v>
      </c>
      <c r="K98">
        <v>91</v>
      </c>
    </row>
    <row r="99" spans="1:11" x14ac:dyDescent="0.25">
      <c r="A99" t="s">
        <v>327</v>
      </c>
      <c r="B99" s="5">
        <v>54.5</v>
      </c>
      <c r="C99" s="5">
        <v>162.5</v>
      </c>
      <c r="D99" s="9">
        <v>33.53846153846154</v>
      </c>
      <c r="E99">
        <v>89</v>
      </c>
      <c r="G99" t="s">
        <v>293</v>
      </c>
      <c r="H99" s="5">
        <v>33</v>
      </c>
      <c r="I99" s="5">
        <v>126</v>
      </c>
      <c r="J99" s="9">
        <v>26.190476190476193</v>
      </c>
      <c r="K99">
        <v>92</v>
      </c>
    </row>
    <row r="100" spans="1:11" x14ac:dyDescent="0.25">
      <c r="A100" t="s">
        <v>328</v>
      </c>
      <c r="B100" s="5">
        <v>824</v>
      </c>
      <c r="C100" s="5">
        <v>2164</v>
      </c>
      <c r="D100" s="9">
        <v>38.077634011090574</v>
      </c>
      <c r="E100">
        <v>73</v>
      </c>
      <c r="G100" t="s">
        <v>239</v>
      </c>
      <c r="H100" s="5">
        <v>28</v>
      </c>
      <c r="I100" s="5">
        <v>130.5</v>
      </c>
      <c r="J100" s="9">
        <v>21.455938697318008</v>
      </c>
      <c r="K100">
        <v>93</v>
      </c>
    </row>
  </sheetData>
  <sortState ref="G8:K100">
    <sortCondition descending="1" ref="J8:J100"/>
  </sortState>
  <pageMargins left="0.6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ACSDT5Y2019.B25116Tenure X Size</vt:lpstr>
      <vt:lpstr>Ranking</vt:lpstr>
      <vt:lpstr>Ranking!Print_Titles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2021-02-19T20:37:46Z</cp:lastPrinted>
  <dcterms:created xsi:type="dcterms:W3CDTF">2021-02-11T21:38:49Z</dcterms:created>
  <dcterms:modified xsi:type="dcterms:W3CDTF">2021-02-19T20:39:45Z</dcterms:modified>
</cp:coreProperties>
</file>