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unomail-my.sharepoint.com/personal/mkiper_unomaha_edu/Documents/BoxMigrationUNO/Kiper3/CMS Parking Lot/cpar data/"/>
    </mc:Choice>
  </mc:AlternateContent>
  <xr:revisionPtr revIDLastSave="0" documentId="8_{BA0ADA52-E8EC-45EB-9500-034AB2A6B151}" xr6:coauthVersionLast="46" xr6:coauthVersionMax="46" xr10:uidLastSave="{00000000-0000-0000-0000-000000000000}"/>
  <bookViews>
    <workbookView xWindow="31695" yWindow="750" windowWidth="18435" windowHeight="9885" activeTab="1" xr2:uid="{00000000-000D-0000-FFFF-FFFF00000000}"/>
  </bookViews>
  <sheets>
    <sheet name="ACSDT5Y2019.B01001_Sex X Age" sheetId="1" r:id="rId1"/>
    <sheet name="Displa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2" l="1"/>
  <c r="F24" i="2"/>
  <c r="F32" i="2"/>
  <c r="F40" i="2"/>
  <c r="F48" i="2"/>
  <c r="F56" i="2"/>
  <c r="F64" i="2"/>
  <c r="F72" i="2"/>
  <c r="E75" i="2"/>
  <c r="G76" i="2"/>
  <c r="G77" i="2"/>
  <c r="F79" i="2"/>
  <c r="F80" i="2"/>
  <c r="E83" i="2"/>
  <c r="G83" i="2"/>
  <c r="G84" i="2"/>
  <c r="G85" i="2"/>
  <c r="F87" i="2"/>
  <c r="F88" i="2"/>
  <c r="E91" i="2"/>
  <c r="G91" i="2"/>
  <c r="G92" i="2"/>
  <c r="G93" i="2"/>
  <c r="F95" i="2"/>
  <c r="F96" i="2"/>
  <c r="E99" i="2"/>
  <c r="G99" i="2"/>
  <c r="G100" i="2"/>
  <c r="G8" i="2"/>
  <c r="L100" i="2"/>
  <c r="E100" i="2" s="1"/>
  <c r="L99" i="2"/>
  <c r="F99" i="2" s="1"/>
  <c r="L98" i="2"/>
  <c r="L97" i="2"/>
  <c r="E97" i="2" s="1"/>
  <c r="L96" i="2"/>
  <c r="E96" i="2" s="1"/>
  <c r="L95" i="2"/>
  <c r="E95" i="2" s="1"/>
  <c r="L94" i="2"/>
  <c r="L93" i="2"/>
  <c r="E93" i="2" s="1"/>
  <c r="L92" i="2"/>
  <c r="E92" i="2" s="1"/>
  <c r="L91" i="2"/>
  <c r="F91" i="2" s="1"/>
  <c r="L90" i="2"/>
  <c r="L89" i="2"/>
  <c r="E89" i="2" s="1"/>
  <c r="L88" i="2"/>
  <c r="E88" i="2" s="1"/>
  <c r="L87" i="2"/>
  <c r="E87" i="2" s="1"/>
  <c r="L86" i="2"/>
  <c r="L85" i="2"/>
  <c r="E85" i="2" s="1"/>
  <c r="L84" i="2"/>
  <c r="E84" i="2" s="1"/>
  <c r="L83" i="2"/>
  <c r="F83" i="2" s="1"/>
  <c r="L82" i="2"/>
  <c r="L81" i="2"/>
  <c r="E81" i="2" s="1"/>
  <c r="L80" i="2"/>
  <c r="E80" i="2" s="1"/>
  <c r="L79" i="2"/>
  <c r="E79" i="2" s="1"/>
  <c r="L78" i="2"/>
  <c r="L77" i="2"/>
  <c r="E77" i="2" s="1"/>
  <c r="L76" i="2"/>
  <c r="E76" i="2" s="1"/>
  <c r="L75" i="2"/>
  <c r="G75" i="2" s="1"/>
  <c r="L74" i="2"/>
  <c r="L73" i="2"/>
  <c r="E73" i="2" s="1"/>
  <c r="L72" i="2"/>
  <c r="E72" i="2" s="1"/>
  <c r="L71" i="2"/>
  <c r="L70" i="2"/>
  <c r="F70" i="2" s="1"/>
  <c r="L69" i="2"/>
  <c r="G69" i="2" s="1"/>
  <c r="L68" i="2"/>
  <c r="E68" i="2" s="1"/>
  <c r="L67" i="2"/>
  <c r="L66" i="2"/>
  <c r="E66" i="2" s="1"/>
  <c r="L65" i="2"/>
  <c r="L64" i="2"/>
  <c r="E64" i="2" s="1"/>
  <c r="L63" i="2"/>
  <c r="L62" i="2"/>
  <c r="F62" i="2" s="1"/>
  <c r="L61" i="2"/>
  <c r="L60" i="2"/>
  <c r="E60" i="2" s="1"/>
  <c r="L59" i="2"/>
  <c r="L58" i="2"/>
  <c r="E58" i="2" s="1"/>
  <c r="L57" i="2"/>
  <c r="L56" i="2"/>
  <c r="E56" i="2" s="1"/>
  <c r="L55" i="2"/>
  <c r="L54" i="2"/>
  <c r="F54" i="2" s="1"/>
  <c r="L53" i="2"/>
  <c r="L52" i="2"/>
  <c r="E52" i="2" s="1"/>
  <c r="L51" i="2"/>
  <c r="L50" i="2"/>
  <c r="E50" i="2" s="1"/>
  <c r="L49" i="2"/>
  <c r="L48" i="2"/>
  <c r="E48" i="2" s="1"/>
  <c r="L47" i="2"/>
  <c r="L46" i="2"/>
  <c r="F46" i="2" s="1"/>
  <c r="L45" i="2"/>
  <c r="L44" i="2"/>
  <c r="E44" i="2" s="1"/>
  <c r="L43" i="2"/>
  <c r="L42" i="2"/>
  <c r="E42" i="2" s="1"/>
  <c r="L41" i="2"/>
  <c r="L40" i="2"/>
  <c r="E40" i="2" s="1"/>
  <c r="L39" i="2"/>
  <c r="L38" i="2"/>
  <c r="F38" i="2" s="1"/>
  <c r="L37" i="2"/>
  <c r="L36" i="2"/>
  <c r="E36" i="2" s="1"/>
  <c r="L35" i="2"/>
  <c r="L34" i="2"/>
  <c r="E34" i="2" s="1"/>
  <c r="L33" i="2"/>
  <c r="L32" i="2"/>
  <c r="E32" i="2" s="1"/>
  <c r="L31" i="2"/>
  <c r="L30" i="2"/>
  <c r="F30" i="2" s="1"/>
  <c r="L29" i="2"/>
  <c r="L28" i="2"/>
  <c r="E28" i="2" s="1"/>
  <c r="L27" i="2"/>
  <c r="E27" i="2" s="1"/>
  <c r="L26" i="2"/>
  <c r="E26" i="2" s="1"/>
  <c r="L25" i="2"/>
  <c r="L24" i="2"/>
  <c r="E24" i="2" s="1"/>
  <c r="L23" i="2"/>
  <c r="L22" i="2"/>
  <c r="F22" i="2" s="1"/>
  <c r="L21" i="2"/>
  <c r="G21" i="2" s="1"/>
  <c r="L20" i="2"/>
  <c r="E20" i="2" s="1"/>
  <c r="L19" i="2"/>
  <c r="L18" i="2"/>
  <c r="E18" i="2" s="1"/>
  <c r="L17" i="2"/>
  <c r="L16" i="2"/>
  <c r="E16" i="2" s="1"/>
  <c r="L15" i="2"/>
  <c r="L14" i="2"/>
  <c r="F14" i="2" s="1"/>
  <c r="L13" i="2"/>
  <c r="L12" i="2"/>
  <c r="E12" i="2" s="1"/>
  <c r="L11" i="2"/>
  <c r="L10" i="2"/>
  <c r="E10" i="2" s="1"/>
  <c r="L9" i="2"/>
  <c r="L8" i="2"/>
  <c r="E8" i="2" s="1"/>
  <c r="L7" i="2"/>
  <c r="J11" i="1"/>
  <c r="K11" i="1"/>
  <c r="L11" i="1"/>
  <c r="J12" i="1"/>
  <c r="K12" i="1"/>
  <c r="L12" i="1"/>
  <c r="J13" i="1"/>
  <c r="K13" i="1"/>
  <c r="L13" i="1"/>
  <c r="J14" i="1"/>
  <c r="K14" i="1"/>
  <c r="L14" i="1"/>
  <c r="J15" i="1"/>
  <c r="K15" i="1"/>
  <c r="L15" i="1"/>
  <c r="J16" i="1"/>
  <c r="K16" i="1"/>
  <c r="L16" i="1"/>
  <c r="J17" i="1"/>
  <c r="K17" i="1"/>
  <c r="L17" i="1"/>
  <c r="J18" i="1"/>
  <c r="K18" i="1"/>
  <c r="L18" i="1"/>
  <c r="J19" i="1"/>
  <c r="K19" i="1"/>
  <c r="L19" i="1"/>
  <c r="J20" i="1"/>
  <c r="K20" i="1"/>
  <c r="L20" i="1"/>
  <c r="J21" i="1"/>
  <c r="K21" i="1"/>
  <c r="L21" i="1"/>
  <c r="J22" i="1"/>
  <c r="K22" i="1"/>
  <c r="L22" i="1"/>
  <c r="J23" i="1"/>
  <c r="K23" i="1"/>
  <c r="L23" i="1"/>
  <c r="J24" i="1"/>
  <c r="K24" i="1"/>
  <c r="L24" i="1"/>
  <c r="J25" i="1"/>
  <c r="K25" i="1"/>
  <c r="L25" i="1"/>
  <c r="J26" i="1"/>
  <c r="K26" i="1"/>
  <c r="L26" i="1"/>
  <c r="J27" i="1"/>
  <c r="K27" i="1"/>
  <c r="L27" i="1"/>
  <c r="J28" i="1"/>
  <c r="K28" i="1"/>
  <c r="L28" i="1"/>
  <c r="J29" i="1"/>
  <c r="K29" i="1"/>
  <c r="L29" i="1"/>
  <c r="J30" i="1"/>
  <c r="K30" i="1"/>
  <c r="L30" i="1"/>
  <c r="J31" i="1"/>
  <c r="K31" i="1"/>
  <c r="L31" i="1"/>
  <c r="J32" i="1"/>
  <c r="K32" i="1"/>
  <c r="L32" i="1"/>
  <c r="J33" i="1"/>
  <c r="K33" i="1"/>
  <c r="L33" i="1"/>
  <c r="J34" i="1"/>
  <c r="K34" i="1"/>
  <c r="L34" i="1"/>
  <c r="J35" i="1"/>
  <c r="K35" i="1"/>
  <c r="L35" i="1"/>
  <c r="J36" i="1"/>
  <c r="K36" i="1"/>
  <c r="L36" i="1"/>
  <c r="J37" i="1"/>
  <c r="K37" i="1"/>
  <c r="L37" i="1"/>
  <c r="J38" i="1"/>
  <c r="K38" i="1"/>
  <c r="L38" i="1"/>
  <c r="J39" i="1"/>
  <c r="K39" i="1"/>
  <c r="L39" i="1"/>
  <c r="J40" i="1"/>
  <c r="K40" i="1"/>
  <c r="L40" i="1"/>
  <c r="J41" i="1"/>
  <c r="K41" i="1"/>
  <c r="L41" i="1"/>
  <c r="J42" i="1"/>
  <c r="K42" i="1"/>
  <c r="L42" i="1"/>
  <c r="J43" i="1"/>
  <c r="K43" i="1"/>
  <c r="L43" i="1"/>
  <c r="J44" i="1"/>
  <c r="K44" i="1"/>
  <c r="L44" i="1"/>
  <c r="J45" i="1"/>
  <c r="K45" i="1"/>
  <c r="L45" i="1"/>
  <c r="J46" i="1"/>
  <c r="K46" i="1"/>
  <c r="L46" i="1"/>
  <c r="J47" i="1"/>
  <c r="K47" i="1"/>
  <c r="L47" i="1"/>
  <c r="J48" i="1"/>
  <c r="K48" i="1"/>
  <c r="L48" i="1"/>
  <c r="J49" i="1"/>
  <c r="K49" i="1"/>
  <c r="L49" i="1"/>
  <c r="J50" i="1"/>
  <c r="K50" i="1"/>
  <c r="L50" i="1"/>
  <c r="J51" i="1"/>
  <c r="K51" i="1"/>
  <c r="L51" i="1"/>
  <c r="J52" i="1"/>
  <c r="K52" i="1"/>
  <c r="L52" i="1"/>
  <c r="J53" i="1"/>
  <c r="K53" i="1"/>
  <c r="L53" i="1"/>
  <c r="J54" i="1"/>
  <c r="K54" i="1"/>
  <c r="L54" i="1"/>
  <c r="J55" i="1"/>
  <c r="K55" i="1"/>
  <c r="L55" i="1"/>
  <c r="J56" i="1"/>
  <c r="K56" i="1"/>
  <c r="L56" i="1"/>
  <c r="J57" i="1"/>
  <c r="K57" i="1"/>
  <c r="L57" i="1"/>
  <c r="J58" i="1"/>
  <c r="K58" i="1"/>
  <c r="L58" i="1"/>
  <c r="J59" i="1"/>
  <c r="K59" i="1"/>
  <c r="L59" i="1"/>
  <c r="J60" i="1"/>
  <c r="K60" i="1"/>
  <c r="L60" i="1"/>
  <c r="J61" i="1"/>
  <c r="K61" i="1"/>
  <c r="L61" i="1"/>
  <c r="J62" i="1"/>
  <c r="K62" i="1"/>
  <c r="L62" i="1"/>
  <c r="J63" i="1"/>
  <c r="K63" i="1"/>
  <c r="L63" i="1"/>
  <c r="J64" i="1"/>
  <c r="K64" i="1"/>
  <c r="L64" i="1"/>
  <c r="J65" i="1"/>
  <c r="K65" i="1"/>
  <c r="L65" i="1"/>
  <c r="J66" i="1"/>
  <c r="K66" i="1"/>
  <c r="L66" i="1"/>
  <c r="J67" i="1"/>
  <c r="K67" i="1"/>
  <c r="L67" i="1"/>
  <c r="J68" i="1"/>
  <c r="K68" i="1"/>
  <c r="L68" i="1"/>
  <c r="J69" i="1"/>
  <c r="K69" i="1"/>
  <c r="L69" i="1"/>
  <c r="J70" i="1"/>
  <c r="K70" i="1"/>
  <c r="L70" i="1"/>
  <c r="J71" i="1"/>
  <c r="K71" i="1"/>
  <c r="L71" i="1"/>
  <c r="J72" i="1"/>
  <c r="K72" i="1"/>
  <c r="L72" i="1"/>
  <c r="J73" i="1"/>
  <c r="K73" i="1"/>
  <c r="L73" i="1"/>
  <c r="J74" i="1"/>
  <c r="K74" i="1"/>
  <c r="L74" i="1"/>
  <c r="J75" i="1"/>
  <c r="K75" i="1"/>
  <c r="L75" i="1"/>
  <c r="J76" i="1"/>
  <c r="K76" i="1"/>
  <c r="L76" i="1"/>
  <c r="J77" i="1"/>
  <c r="K77" i="1"/>
  <c r="L77" i="1"/>
  <c r="J78" i="1"/>
  <c r="K78" i="1"/>
  <c r="L78" i="1"/>
  <c r="J79" i="1"/>
  <c r="K79" i="1"/>
  <c r="L79" i="1"/>
  <c r="J80" i="1"/>
  <c r="K80" i="1"/>
  <c r="L80" i="1"/>
  <c r="J81" i="1"/>
  <c r="K81" i="1"/>
  <c r="L81" i="1"/>
  <c r="J82" i="1"/>
  <c r="K82" i="1"/>
  <c r="L82" i="1"/>
  <c r="J83" i="1"/>
  <c r="K83" i="1"/>
  <c r="L83" i="1"/>
  <c r="J84" i="1"/>
  <c r="K84" i="1"/>
  <c r="L84" i="1"/>
  <c r="J85" i="1"/>
  <c r="K85" i="1"/>
  <c r="L85" i="1"/>
  <c r="J86" i="1"/>
  <c r="K86" i="1"/>
  <c r="L86" i="1"/>
  <c r="J87" i="1"/>
  <c r="K87" i="1"/>
  <c r="L87" i="1"/>
  <c r="J88" i="1"/>
  <c r="K88" i="1"/>
  <c r="L88" i="1"/>
  <c r="J89" i="1"/>
  <c r="K89" i="1"/>
  <c r="L89" i="1"/>
  <c r="J90" i="1"/>
  <c r="K90" i="1"/>
  <c r="L90" i="1"/>
  <c r="J91" i="1"/>
  <c r="K91" i="1"/>
  <c r="L91" i="1"/>
  <c r="J92" i="1"/>
  <c r="K92" i="1"/>
  <c r="L92" i="1"/>
  <c r="J93" i="1"/>
  <c r="K93" i="1"/>
  <c r="L93" i="1"/>
  <c r="J94" i="1"/>
  <c r="K94" i="1"/>
  <c r="L94" i="1"/>
  <c r="J95" i="1"/>
  <c r="K95" i="1"/>
  <c r="L95" i="1"/>
  <c r="J96" i="1"/>
  <c r="K96" i="1"/>
  <c r="L96" i="1"/>
  <c r="J97" i="1"/>
  <c r="K97" i="1"/>
  <c r="L97" i="1"/>
  <c r="J98" i="1"/>
  <c r="K98" i="1"/>
  <c r="L98" i="1"/>
  <c r="J99" i="1"/>
  <c r="K99" i="1"/>
  <c r="L99" i="1"/>
  <c r="J100" i="1"/>
  <c r="K100" i="1"/>
  <c r="L100" i="1"/>
  <c r="J101" i="1"/>
  <c r="K101" i="1"/>
  <c r="L101" i="1"/>
  <c r="J102" i="1"/>
  <c r="K102" i="1"/>
  <c r="L102" i="1"/>
  <c r="J10" i="1"/>
  <c r="K10" i="1"/>
  <c r="L10" i="1"/>
  <c r="L9" i="1"/>
  <c r="K9" i="1"/>
  <c r="J9" i="1"/>
  <c r="F78" i="2" l="1"/>
  <c r="G78" i="2"/>
  <c r="E78" i="2"/>
  <c r="F86" i="2"/>
  <c r="G86" i="2"/>
  <c r="E86" i="2"/>
  <c r="F94" i="2"/>
  <c r="G94" i="2"/>
  <c r="E94" i="2"/>
  <c r="E31" i="2"/>
  <c r="F31" i="2"/>
  <c r="G31" i="2"/>
  <c r="E71" i="2"/>
  <c r="F71" i="2"/>
  <c r="G71" i="2"/>
  <c r="E23" i="2"/>
  <c r="F23" i="2"/>
  <c r="G23" i="2"/>
  <c r="E55" i="2"/>
  <c r="F55" i="2"/>
  <c r="G55" i="2"/>
  <c r="E9" i="2"/>
  <c r="H32" i="2" s="1"/>
  <c r="F9" i="2"/>
  <c r="G9" i="2"/>
  <c r="E17" i="2"/>
  <c r="F17" i="2"/>
  <c r="G17" i="2"/>
  <c r="E25" i="2"/>
  <c r="F25" i="2"/>
  <c r="G25" i="2"/>
  <c r="E33" i="2"/>
  <c r="F33" i="2"/>
  <c r="G33" i="2"/>
  <c r="E41" i="2"/>
  <c r="F41" i="2"/>
  <c r="G41" i="2"/>
  <c r="E49" i="2"/>
  <c r="F49" i="2"/>
  <c r="G49" i="2"/>
  <c r="E57" i="2"/>
  <c r="F57" i="2"/>
  <c r="G57" i="2"/>
  <c r="E65" i="2"/>
  <c r="F65" i="2"/>
  <c r="G65" i="2"/>
  <c r="F7" i="2"/>
  <c r="E7" i="2"/>
  <c r="G7" i="2"/>
  <c r="E39" i="2"/>
  <c r="F39" i="2"/>
  <c r="G39" i="2"/>
  <c r="E63" i="2"/>
  <c r="F63" i="2"/>
  <c r="G63" i="2"/>
  <c r="E74" i="2"/>
  <c r="H74" i="2" s="1"/>
  <c r="F74" i="2"/>
  <c r="G74" i="2"/>
  <c r="E82" i="2"/>
  <c r="F82" i="2"/>
  <c r="G82" i="2"/>
  <c r="E90" i="2"/>
  <c r="F90" i="2"/>
  <c r="G90" i="2"/>
  <c r="E98" i="2"/>
  <c r="F98" i="2"/>
  <c r="G98" i="2"/>
  <c r="E15" i="2"/>
  <c r="F15" i="2"/>
  <c r="G15" i="2"/>
  <c r="E47" i="2"/>
  <c r="F47" i="2"/>
  <c r="G47" i="2"/>
  <c r="G11" i="2"/>
  <c r="E11" i="2"/>
  <c r="H87" i="2" s="1"/>
  <c r="F11" i="2"/>
  <c r="G19" i="2"/>
  <c r="E19" i="2"/>
  <c r="F19" i="2"/>
  <c r="G27" i="2"/>
  <c r="F27" i="2"/>
  <c r="G35" i="2"/>
  <c r="E35" i="2"/>
  <c r="F35" i="2"/>
  <c r="G43" i="2"/>
  <c r="E43" i="2"/>
  <c r="F43" i="2"/>
  <c r="G51" i="2"/>
  <c r="E51" i="2"/>
  <c r="F51" i="2"/>
  <c r="G59" i="2"/>
  <c r="E59" i="2"/>
  <c r="F59" i="2"/>
  <c r="G67" i="2"/>
  <c r="F67" i="2"/>
  <c r="E67" i="2"/>
  <c r="E13" i="2"/>
  <c r="G13" i="2"/>
  <c r="F13" i="2"/>
  <c r="E21" i="2"/>
  <c r="F21" i="2"/>
  <c r="E29" i="2"/>
  <c r="G29" i="2"/>
  <c r="F29" i="2"/>
  <c r="E37" i="2"/>
  <c r="G37" i="2"/>
  <c r="F37" i="2"/>
  <c r="E45" i="2"/>
  <c r="F45" i="2"/>
  <c r="G45" i="2"/>
  <c r="E53" i="2"/>
  <c r="F53" i="2"/>
  <c r="G53" i="2"/>
  <c r="E61" i="2"/>
  <c r="F61" i="2"/>
  <c r="G61" i="2"/>
  <c r="E69" i="2"/>
  <c r="F69" i="2"/>
  <c r="G96" i="2"/>
  <c r="G88" i="2"/>
  <c r="G80" i="2"/>
  <c r="F75" i="2"/>
  <c r="G72" i="2"/>
  <c r="E70" i="2"/>
  <c r="G64" i="2"/>
  <c r="E62" i="2"/>
  <c r="G56" i="2"/>
  <c r="E54" i="2"/>
  <c r="G48" i="2"/>
  <c r="E46" i="2"/>
  <c r="G40" i="2"/>
  <c r="E38" i="2"/>
  <c r="G32" i="2"/>
  <c r="E30" i="2"/>
  <c r="G24" i="2"/>
  <c r="E22" i="2"/>
  <c r="H92" i="2" s="1"/>
  <c r="G16" i="2"/>
  <c r="E14" i="2"/>
  <c r="H68" i="2" s="1"/>
  <c r="F8" i="2"/>
  <c r="I70" i="2" s="1"/>
  <c r="F93" i="2"/>
  <c r="F85" i="2"/>
  <c r="F77" i="2"/>
  <c r="G66" i="2"/>
  <c r="G58" i="2"/>
  <c r="G50" i="2"/>
  <c r="G42" i="2"/>
  <c r="G34" i="2"/>
  <c r="G26" i="2"/>
  <c r="G18" i="2"/>
  <c r="G10" i="2"/>
  <c r="J75" i="2" s="1"/>
  <c r="G95" i="2"/>
  <c r="G87" i="2"/>
  <c r="G79" i="2"/>
  <c r="F66" i="2"/>
  <c r="F58" i="2"/>
  <c r="F50" i="2"/>
  <c r="F42" i="2"/>
  <c r="F34" i="2"/>
  <c r="F26" i="2"/>
  <c r="F18" i="2"/>
  <c r="I18" i="2" s="1"/>
  <c r="F10" i="2"/>
  <c r="G68" i="2"/>
  <c r="G60" i="2"/>
  <c r="G52" i="2"/>
  <c r="G44" i="2"/>
  <c r="G36" i="2"/>
  <c r="G28" i="2"/>
  <c r="G20" i="2"/>
  <c r="G12" i="2"/>
  <c r="J100" i="2" s="1"/>
  <c r="F100" i="2"/>
  <c r="G97" i="2"/>
  <c r="F92" i="2"/>
  <c r="G89" i="2"/>
  <c r="F84" i="2"/>
  <c r="G81" i="2"/>
  <c r="F76" i="2"/>
  <c r="G73" i="2"/>
  <c r="F68" i="2"/>
  <c r="F60" i="2"/>
  <c r="F52" i="2"/>
  <c r="F44" i="2"/>
  <c r="I44" i="2" s="1"/>
  <c r="F36" i="2"/>
  <c r="F28" i="2"/>
  <c r="F20" i="2"/>
  <c r="F12" i="2"/>
  <c r="F97" i="2"/>
  <c r="F89" i="2"/>
  <c r="F81" i="2"/>
  <c r="F73" i="2"/>
  <c r="I73" i="2" s="1"/>
  <c r="G70" i="2"/>
  <c r="G62" i="2"/>
  <c r="G54" i="2"/>
  <c r="G46" i="2"/>
  <c r="G38" i="2"/>
  <c r="G30" i="2"/>
  <c r="G22" i="2"/>
  <c r="G14" i="2"/>
  <c r="J14" i="2" s="1"/>
  <c r="H96" i="2"/>
  <c r="I90" i="2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O107" i="1"/>
  <c r="P107" i="1"/>
  <c r="J107" i="1" s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O108" i="1"/>
  <c r="P108" i="1"/>
  <c r="J108" i="1" s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O109" i="1"/>
  <c r="P109" i="1"/>
  <c r="J109" i="1" s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O110" i="1"/>
  <c r="P110" i="1"/>
  <c r="J110" i="1" s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N107" i="1"/>
  <c r="N111" i="1"/>
  <c r="N110" i="1"/>
  <c r="N109" i="1"/>
  <c r="N108" i="1"/>
  <c r="N106" i="1"/>
  <c r="N105" i="1"/>
  <c r="N104" i="1"/>
  <c r="C11" i="1"/>
  <c r="D11" i="1"/>
  <c r="C12" i="1"/>
  <c r="E12" i="1" s="1"/>
  <c r="H12" i="1" s="1"/>
  <c r="D12" i="1"/>
  <c r="C13" i="1"/>
  <c r="E13" i="1" s="1"/>
  <c r="H13" i="1" s="1"/>
  <c r="D13" i="1"/>
  <c r="C14" i="1"/>
  <c r="D14" i="1"/>
  <c r="C15" i="1"/>
  <c r="D15" i="1"/>
  <c r="C16" i="1"/>
  <c r="D16" i="1"/>
  <c r="E16" i="1"/>
  <c r="H16" i="1" s="1"/>
  <c r="C17" i="1"/>
  <c r="D17" i="1"/>
  <c r="C18" i="1"/>
  <c r="D18" i="1"/>
  <c r="C19" i="1"/>
  <c r="D19" i="1"/>
  <c r="C20" i="1"/>
  <c r="D20" i="1"/>
  <c r="C21" i="1"/>
  <c r="D21" i="1"/>
  <c r="E21" i="1" s="1"/>
  <c r="H21" i="1" s="1"/>
  <c r="C22" i="1"/>
  <c r="D22" i="1"/>
  <c r="C23" i="1"/>
  <c r="D23" i="1"/>
  <c r="C24" i="1"/>
  <c r="D24" i="1"/>
  <c r="C25" i="1"/>
  <c r="D25" i="1"/>
  <c r="E25" i="1" s="1"/>
  <c r="H25" i="1" s="1"/>
  <c r="C26" i="1"/>
  <c r="D26" i="1"/>
  <c r="C27" i="1"/>
  <c r="D27" i="1"/>
  <c r="C28" i="1"/>
  <c r="E28" i="1" s="1"/>
  <c r="F28" i="1" s="1"/>
  <c r="D28" i="1"/>
  <c r="C29" i="1"/>
  <c r="D29" i="1"/>
  <c r="C30" i="1"/>
  <c r="D30" i="1"/>
  <c r="C31" i="1"/>
  <c r="D31" i="1"/>
  <c r="C32" i="1"/>
  <c r="D32" i="1"/>
  <c r="C33" i="1"/>
  <c r="D33" i="1"/>
  <c r="C34" i="1"/>
  <c r="E34" i="1" s="1"/>
  <c r="H34" i="1" s="1"/>
  <c r="D34" i="1"/>
  <c r="C35" i="1"/>
  <c r="D35" i="1"/>
  <c r="C36" i="1"/>
  <c r="D36" i="1"/>
  <c r="C37" i="1"/>
  <c r="D37" i="1"/>
  <c r="C38" i="1"/>
  <c r="D38" i="1"/>
  <c r="C39" i="1"/>
  <c r="E39" i="1" s="1"/>
  <c r="H39" i="1" s="1"/>
  <c r="D39" i="1"/>
  <c r="C40" i="1"/>
  <c r="E40" i="1" s="1"/>
  <c r="D40" i="1"/>
  <c r="C41" i="1"/>
  <c r="D41" i="1"/>
  <c r="E41" i="1" s="1"/>
  <c r="H41" i="1" s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E48" i="1" s="1"/>
  <c r="D48" i="1"/>
  <c r="C49" i="1"/>
  <c r="D49" i="1"/>
  <c r="C50" i="1"/>
  <c r="E50" i="1" s="1"/>
  <c r="H50" i="1" s="1"/>
  <c r="D50" i="1"/>
  <c r="C51" i="1"/>
  <c r="D51" i="1"/>
  <c r="C52" i="1"/>
  <c r="D52" i="1"/>
  <c r="C53" i="1"/>
  <c r="D53" i="1"/>
  <c r="C54" i="1"/>
  <c r="D54" i="1"/>
  <c r="E54" i="1"/>
  <c r="H54" i="1" s="1"/>
  <c r="C55" i="1"/>
  <c r="D55" i="1"/>
  <c r="C56" i="1"/>
  <c r="D56" i="1"/>
  <c r="C57" i="1"/>
  <c r="D57" i="1"/>
  <c r="C58" i="1"/>
  <c r="D58" i="1"/>
  <c r="E58" i="1" s="1"/>
  <c r="F58" i="1" s="1"/>
  <c r="C59" i="1"/>
  <c r="D59" i="1"/>
  <c r="C60" i="1"/>
  <c r="D60" i="1"/>
  <c r="C61" i="1"/>
  <c r="D61" i="1"/>
  <c r="C62" i="1"/>
  <c r="D62" i="1"/>
  <c r="C63" i="1"/>
  <c r="D63" i="1"/>
  <c r="E63" i="1" s="1"/>
  <c r="H63" i="1" s="1"/>
  <c r="C64" i="1"/>
  <c r="D64" i="1"/>
  <c r="E64" i="1"/>
  <c r="H64" i="1" s="1"/>
  <c r="C65" i="1"/>
  <c r="D65" i="1"/>
  <c r="C66" i="1"/>
  <c r="D66" i="1"/>
  <c r="C67" i="1"/>
  <c r="D67" i="1"/>
  <c r="C68" i="1"/>
  <c r="E68" i="1" s="1"/>
  <c r="D68" i="1"/>
  <c r="C69" i="1"/>
  <c r="D69" i="1"/>
  <c r="C70" i="1"/>
  <c r="D70" i="1"/>
  <c r="C71" i="1"/>
  <c r="D71" i="1"/>
  <c r="C72" i="1"/>
  <c r="D72" i="1"/>
  <c r="C73" i="1"/>
  <c r="D73" i="1"/>
  <c r="C74" i="1"/>
  <c r="E74" i="1" s="1"/>
  <c r="F74" i="1" s="1"/>
  <c r="D74" i="1"/>
  <c r="C75" i="1"/>
  <c r="D75" i="1"/>
  <c r="C76" i="1"/>
  <c r="D76" i="1"/>
  <c r="E76" i="1" s="1"/>
  <c r="H76" i="1" s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E83" i="1" s="1"/>
  <c r="H83" i="1" s="1"/>
  <c r="C84" i="1"/>
  <c r="D84" i="1"/>
  <c r="E84" i="1"/>
  <c r="H84" i="1" s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E92" i="1" s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E99" i="1" s="1"/>
  <c r="H99" i="1" s="1"/>
  <c r="C100" i="1"/>
  <c r="E100" i="1" s="1"/>
  <c r="H100" i="1" s="1"/>
  <c r="D100" i="1"/>
  <c r="C101" i="1"/>
  <c r="D101" i="1"/>
  <c r="C102" i="1"/>
  <c r="E102" i="1" s="1"/>
  <c r="D102" i="1"/>
  <c r="C10" i="1"/>
  <c r="E10" i="1" s="1"/>
  <c r="D10" i="1"/>
  <c r="D9" i="1"/>
  <c r="C9" i="1"/>
  <c r="F92" i="1" l="1"/>
  <c r="H92" i="1"/>
  <c r="F68" i="1"/>
  <c r="H68" i="1"/>
  <c r="J106" i="1"/>
  <c r="J105" i="1"/>
  <c r="J104" i="1"/>
  <c r="J89" i="2"/>
  <c r="J88" i="2"/>
  <c r="I74" i="2"/>
  <c r="I67" i="2"/>
  <c r="I9" i="2"/>
  <c r="F83" i="1"/>
  <c r="F63" i="1"/>
  <c r="E60" i="1"/>
  <c r="E42" i="1"/>
  <c r="H42" i="1" s="1"/>
  <c r="L111" i="1"/>
  <c r="L110" i="1"/>
  <c r="L109" i="1"/>
  <c r="L108" i="1"/>
  <c r="L107" i="1"/>
  <c r="L106" i="1"/>
  <c r="L105" i="1"/>
  <c r="L104" i="1"/>
  <c r="I92" i="2"/>
  <c r="H97" i="2"/>
  <c r="J70" i="2"/>
  <c r="I36" i="2"/>
  <c r="J36" i="2"/>
  <c r="I10" i="2"/>
  <c r="J79" i="2"/>
  <c r="J50" i="2"/>
  <c r="J16" i="2"/>
  <c r="J48" i="2"/>
  <c r="J80" i="2"/>
  <c r="J84" i="2"/>
  <c r="J53" i="2"/>
  <c r="H37" i="2"/>
  <c r="H13" i="2"/>
  <c r="H20" i="2"/>
  <c r="J51" i="2"/>
  <c r="J27" i="2"/>
  <c r="J47" i="2"/>
  <c r="H98" i="2"/>
  <c r="H34" i="2"/>
  <c r="I63" i="2"/>
  <c r="I32" i="2"/>
  <c r="H57" i="2"/>
  <c r="I33" i="2"/>
  <c r="J9" i="2"/>
  <c r="I84" i="2"/>
  <c r="I23" i="2"/>
  <c r="J31" i="2"/>
  <c r="J86" i="2"/>
  <c r="I46" i="2"/>
  <c r="J87" i="2"/>
  <c r="I29" i="2"/>
  <c r="I80" i="2"/>
  <c r="I43" i="2"/>
  <c r="H63" i="2"/>
  <c r="I38" i="2"/>
  <c r="E90" i="1"/>
  <c r="H90" i="1" s="1"/>
  <c r="E86" i="1"/>
  <c r="H86" i="1" s="1"/>
  <c r="E59" i="1"/>
  <c r="E56" i="1"/>
  <c r="H56" i="1" s="1"/>
  <c r="E33" i="1"/>
  <c r="H33" i="1" s="1"/>
  <c r="E22" i="1"/>
  <c r="H22" i="1" s="1"/>
  <c r="I89" i="2"/>
  <c r="H95" i="2"/>
  <c r="J22" i="2"/>
  <c r="I52" i="2"/>
  <c r="J52" i="2"/>
  <c r="I26" i="2"/>
  <c r="J95" i="2"/>
  <c r="J66" i="2"/>
  <c r="J24" i="2"/>
  <c r="J56" i="2"/>
  <c r="J96" i="2"/>
  <c r="H53" i="2"/>
  <c r="J29" i="2"/>
  <c r="I24" i="2"/>
  <c r="J67" i="2"/>
  <c r="H43" i="2"/>
  <c r="H19" i="2"/>
  <c r="H47" i="2"/>
  <c r="H66" i="2"/>
  <c r="H84" i="2"/>
  <c r="J39" i="2"/>
  <c r="H73" i="2"/>
  <c r="I49" i="2"/>
  <c r="J25" i="2"/>
  <c r="H9" i="2"/>
  <c r="I40" i="2"/>
  <c r="H16" i="2"/>
  <c r="H31" i="2"/>
  <c r="H78" i="2"/>
  <c r="I30" i="2"/>
  <c r="J92" i="2"/>
  <c r="I47" i="2"/>
  <c r="J85" i="2"/>
  <c r="I98" i="2"/>
  <c r="I88" i="2"/>
  <c r="H93" i="2"/>
  <c r="J30" i="2"/>
  <c r="I60" i="2"/>
  <c r="J97" i="2"/>
  <c r="J60" i="2"/>
  <c r="I34" i="2"/>
  <c r="J10" i="2"/>
  <c r="H83" i="2"/>
  <c r="H30" i="2"/>
  <c r="H62" i="2"/>
  <c r="I16" i="2"/>
  <c r="I69" i="2"/>
  <c r="J45" i="2"/>
  <c r="H29" i="2"/>
  <c r="H60" i="2"/>
  <c r="J83" i="2"/>
  <c r="I76" i="2"/>
  <c r="I59" i="2"/>
  <c r="J43" i="2"/>
  <c r="J19" i="2"/>
  <c r="J15" i="2"/>
  <c r="H90" i="2"/>
  <c r="H58" i="2"/>
  <c r="H18" i="2"/>
  <c r="I39" i="2"/>
  <c r="J65" i="2"/>
  <c r="H49" i="2"/>
  <c r="I25" i="2"/>
  <c r="J77" i="2"/>
  <c r="H72" i="2"/>
  <c r="H8" i="2"/>
  <c r="I56" i="2"/>
  <c r="J78" i="2"/>
  <c r="I22" i="2"/>
  <c r="H54" i="2"/>
  <c r="H12" i="2"/>
  <c r="J90" i="2"/>
  <c r="J49" i="2"/>
  <c r="I82" i="2"/>
  <c r="I31" i="2"/>
  <c r="E75" i="1"/>
  <c r="H75" i="1" s="1"/>
  <c r="E62" i="1"/>
  <c r="I97" i="2"/>
  <c r="I78" i="2"/>
  <c r="J38" i="2"/>
  <c r="I68" i="2"/>
  <c r="J68" i="2"/>
  <c r="I42" i="2"/>
  <c r="J18" i="2"/>
  <c r="J32" i="2"/>
  <c r="J64" i="2"/>
  <c r="I64" i="2"/>
  <c r="H69" i="2"/>
  <c r="I45" i="2"/>
  <c r="I21" i="2"/>
  <c r="H52" i="2"/>
  <c r="J93" i="2"/>
  <c r="H59" i="2"/>
  <c r="I81" i="2"/>
  <c r="I35" i="2"/>
  <c r="I100" i="2"/>
  <c r="I11" i="2"/>
  <c r="I86" i="2"/>
  <c r="I15" i="2"/>
  <c r="J82" i="2"/>
  <c r="H77" i="2"/>
  <c r="H39" i="2"/>
  <c r="I65" i="2"/>
  <c r="J41" i="2"/>
  <c r="H25" i="2"/>
  <c r="J55" i="2"/>
  <c r="H64" i="2"/>
  <c r="I48" i="2"/>
  <c r="H94" i="2"/>
  <c r="I14" i="2"/>
  <c r="J111" i="1"/>
  <c r="H85" i="2"/>
  <c r="H22" i="2"/>
  <c r="H23" i="2"/>
  <c r="K111" i="1"/>
  <c r="K110" i="1"/>
  <c r="K109" i="1"/>
  <c r="K108" i="1"/>
  <c r="K107" i="1"/>
  <c r="K106" i="1"/>
  <c r="K105" i="1"/>
  <c r="K104" i="1"/>
  <c r="I96" i="2"/>
  <c r="H91" i="2"/>
  <c r="J46" i="2"/>
  <c r="I12" i="2"/>
  <c r="J73" i="2"/>
  <c r="J12" i="2"/>
  <c r="I79" i="2"/>
  <c r="I50" i="2"/>
  <c r="J26" i="2"/>
  <c r="H81" i="2"/>
  <c r="H38" i="2"/>
  <c r="H76" i="2"/>
  <c r="H70" i="2"/>
  <c r="J91" i="2"/>
  <c r="J61" i="2"/>
  <c r="H45" i="2"/>
  <c r="H21" i="2"/>
  <c r="H44" i="2"/>
  <c r="I99" i="2"/>
  <c r="J59" i="2"/>
  <c r="H35" i="2"/>
  <c r="H11" i="2"/>
  <c r="H15" i="2"/>
  <c r="H50" i="2"/>
  <c r="H10" i="2"/>
  <c r="H65" i="2"/>
  <c r="I41" i="2"/>
  <c r="J17" i="2"/>
  <c r="I55" i="2"/>
  <c r="H56" i="2"/>
  <c r="J71" i="2"/>
  <c r="J94" i="2"/>
  <c r="H27" i="2"/>
  <c r="J58" i="2"/>
  <c r="I53" i="2"/>
  <c r="I85" i="2"/>
  <c r="I19" i="2"/>
  <c r="H26" i="2"/>
  <c r="H24" i="2"/>
  <c r="E88" i="1"/>
  <c r="H88" i="1" s="1"/>
  <c r="E47" i="1"/>
  <c r="H47" i="1" s="1"/>
  <c r="E24" i="1"/>
  <c r="F24" i="1" s="1"/>
  <c r="I94" i="2"/>
  <c r="I72" i="2"/>
  <c r="H89" i="2"/>
  <c r="J54" i="2"/>
  <c r="I20" i="2"/>
  <c r="J20" i="2"/>
  <c r="I87" i="2"/>
  <c r="I58" i="2"/>
  <c r="J34" i="2"/>
  <c r="I8" i="2"/>
  <c r="J40" i="2"/>
  <c r="J72" i="2"/>
  <c r="J8" i="2"/>
  <c r="I61" i="2"/>
  <c r="I37" i="2"/>
  <c r="I13" i="2"/>
  <c r="H36" i="2"/>
  <c r="I91" i="2"/>
  <c r="I77" i="2"/>
  <c r="I51" i="2"/>
  <c r="J35" i="2"/>
  <c r="J11" i="2"/>
  <c r="J98" i="2"/>
  <c r="H82" i="2"/>
  <c r="H79" i="2"/>
  <c r="H100" i="2"/>
  <c r="J57" i="2"/>
  <c r="H41" i="2"/>
  <c r="I17" i="2"/>
  <c r="H55" i="2"/>
  <c r="H48" i="2"/>
  <c r="I71" i="2"/>
  <c r="I62" i="2"/>
  <c r="J69" i="2"/>
  <c r="J44" i="2"/>
  <c r="H67" i="2"/>
  <c r="H33" i="2"/>
  <c r="C110" i="1"/>
  <c r="C108" i="1"/>
  <c r="C106" i="1"/>
  <c r="C104" i="1"/>
  <c r="I93" i="2"/>
  <c r="H99" i="2"/>
  <c r="H75" i="2"/>
  <c r="J62" i="2"/>
  <c r="I28" i="2"/>
  <c r="J81" i="2"/>
  <c r="J28" i="2"/>
  <c r="I95" i="2"/>
  <c r="I66" i="2"/>
  <c r="J42" i="2"/>
  <c r="H88" i="2"/>
  <c r="H14" i="2"/>
  <c r="H80" i="2"/>
  <c r="H46" i="2"/>
  <c r="I75" i="2"/>
  <c r="J76" i="2"/>
  <c r="H61" i="2"/>
  <c r="J37" i="2"/>
  <c r="J13" i="2"/>
  <c r="H28" i="2"/>
  <c r="I83" i="2"/>
  <c r="H51" i="2"/>
  <c r="I27" i="2"/>
  <c r="J99" i="2"/>
  <c r="J74" i="2"/>
  <c r="H42" i="2"/>
  <c r="J63" i="2"/>
  <c r="I57" i="2"/>
  <c r="J33" i="2"/>
  <c r="H17" i="2"/>
  <c r="J23" i="2"/>
  <c r="H40" i="2"/>
  <c r="H71" i="2"/>
  <c r="H86" i="2"/>
  <c r="I54" i="2"/>
  <c r="J21" i="2"/>
  <c r="E9" i="1"/>
  <c r="H9" i="1" s="1"/>
  <c r="F99" i="1"/>
  <c r="E98" i="1"/>
  <c r="F98" i="1" s="1"/>
  <c r="E96" i="1"/>
  <c r="H96" i="1" s="1"/>
  <c r="E94" i="1"/>
  <c r="H94" i="1" s="1"/>
  <c r="E66" i="1"/>
  <c r="H66" i="1" s="1"/>
  <c r="E32" i="1"/>
  <c r="F32" i="1" s="1"/>
  <c r="D111" i="1"/>
  <c r="C111" i="1"/>
  <c r="D110" i="1"/>
  <c r="D109" i="1"/>
  <c r="C109" i="1"/>
  <c r="E109" i="1" s="1"/>
  <c r="H109" i="1" s="1"/>
  <c r="D108" i="1"/>
  <c r="D107" i="1"/>
  <c r="F107" i="1" s="1"/>
  <c r="C107" i="1"/>
  <c r="E107" i="1" s="1"/>
  <c r="H107" i="1" s="1"/>
  <c r="D106" i="1"/>
  <c r="E106" i="1" s="1"/>
  <c r="H106" i="1" s="1"/>
  <c r="D105" i="1"/>
  <c r="C105" i="1"/>
  <c r="D104" i="1"/>
  <c r="F10" i="1"/>
  <c r="H10" i="1"/>
  <c r="F48" i="1"/>
  <c r="H48" i="1"/>
  <c r="F35" i="1"/>
  <c r="E82" i="1"/>
  <c r="F82" i="1" s="1"/>
  <c r="F40" i="1"/>
  <c r="H40" i="1"/>
  <c r="E20" i="1"/>
  <c r="F20" i="1" s="1"/>
  <c r="E80" i="1"/>
  <c r="H80" i="1" s="1"/>
  <c r="E78" i="1"/>
  <c r="F78" i="1" s="1"/>
  <c r="E72" i="1"/>
  <c r="H72" i="1" s="1"/>
  <c r="E70" i="1"/>
  <c r="H70" i="1" s="1"/>
  <c r="E51" i="1"/>
  <c r="H51" i="1" s="1"/>
  <c r="E43" i="1"/>
  <c r="H43" i="1" s="1"/>
  <c r="E35" i="1"/>
  <c r="H35" i="1" s="1"/>
  <c r="E27" i="1"/>
  <c r="E18" i="1"/>
  <c r="H18" i="1" s="1"/>
  <c r="F16" i="1"/>
  <c r="E11" i="1"/>
  <c r="F11" i="1" s="1"/>
  <c r="E91" i="1"/>
  <c r="F84" i="1"/>
  <c r="F76" i="1"/>
  <c r="E67" i="1"/>
  <c r="F64" i="1"/>
  <c r="E52" i="1"/>
  <c r="F52" i="1" s="1"/>
  <c r="E46" i="1"/>
  <c r="H46" i="1" s="1"/>
  <c r="E44" i="1"/>
  <c r="H44" i="1" s="1"/>
  <c r="E38" i="1"/>
  <c r="H38" i="1" s="1"/>
  <c r="E36" i="1"/>
  <c r="E30" i="1"/>
  <c r="H30" i="1" s="1"/>
  <c r="E23" i="1"/>
  <c r="F17" i="1"/>
  <c r="E14" i="1"/>
  <c r="H14" i="1" s="1"/>
  <c r="F12" i="1"/>
  <c r="F100" i="1"/>
  <c r="E95" i="1"/>
  <c r="H95" i="1" s="1"/>
  <c r="E87" i="1"/>
  <c r="H87" i="1" s="1"/>
  <c r="E79" i="1"/>
  <c r="H79" i="1" s="1"/>
  <c r="E71" i="1"/>
  <c r="H71" i="1" s="1"/>
  <c r="F56" i="1"/>
  <c r="E55" i="1"/>
  <c r="E53" i="1"/>
  <c r="H53" i="1" s="1"/>
  <c r="E37" i="1"/>
  <c r="H37" i="1" s="1"/>
  <c r="E31" i="1"/>
  <c r="H31" i="1" s="1"/>
  <c r="E26" i="1"/>
  <c r="H26" i="1" s="1"/>
  <c r="E19" i="1"/>
  <c r="H19" i="1" s="1"/>
  <c r="E17" i="1"/>
  <c r="H17" i="1" s="1"/>
  <c r="E15" i="1"/>
  <c r="F77" i="1"/>
  <c r="F36" i="1"/>
  <c r="H36" i="1"/>
  <c r="F62" i="1"/>
  <c r="H62" i="1"/>
  <c r="F60" i="1"/>
  <c r="H60" i="1"/>
  <c r="F102" i="1"/>
  <c r="H102" i="1"/>
  <c r="F49" i="1"/>
  <c r="F71" i="1"/>
  <c r="F47" i="1"/>
  <c r="F39" i="1"/>
  <c r="H32" i="1"/>
  <c r="H23" i="1"/>
  <c r="F23" i="1"/>
  <c r="E101" i="1"/>
  <c r="H101" i="1" s="1"/>
  <c r="H98" i="1"/>
  <c r="E93" i="1"/>
  <c r="H93" i="1" s="1"/>
  <c r="F86" i="1"/>
  <c r="E85" i="1"/>
  <c r="H85" i="1" s="1"/>
  <c r="H82" i="1"/>
  <c r="E77" i="1"/>
  <c r="H77" i="1" s="1"/>
  <c r="H74" i="1"/>
  <c r="E69" i="1"/>
  <c r="H69" i="1" s="1"/>
  <c r="E61" i="1"/>
  <c r="H61" i="1" s="1"/>
  <c r="H58" i="1"/>
  <c r="F54" i="1"/>
  <c r="F46" i="1"/>
  <c r="E45" i="1"/>
  <c r="H45" i="1" s="1"/>
  <c r="F41" i="1"/>
  <c r="F33" i="1"/>
  <c r="E29" i="1"/>
  <c r="H29" i="1" s="1"/>
  <c r="F22" i="1"/>
  <c r="H15" i="1"/>
  <c r="F15" i="1"/>
  <c r="F13" i="1"/>
  <c r="F88" i="1"/>
  <c r="F80" i="1"/>
  <c r="F72" i="1"/>
  <c r="E97" i="1"/>
  <c r="H97" i="1" s="1"/>
  <c r="E89" i="1"/>
  <c r="H89" i="1" s="1"/>
  <c r="E81" i="1"/>
  <c r="H81" i="1" s="1"/>
  <c r="E73" i="1"/>
  <c r="H73" i="1" s="1"/>
  <c r="E65" i="1"/>
  <c r="H65" i="1" s="1"/>
  <c r="E57" i="1"/>
  <c r="H57" i="1" s="1"/>
  <c r="F53" i="1"/>
  <c r="F50" i="1"/>
  <c r="E49" i="1"/>
  <c r="H49" i="1" s="1"/>
  <c r="F42" i="1"/>
  <c r="F37" i="1"/>
  <c r="F34" i="1"/>
  <c r="H27" i="1"/>
  <c r="F27" i="1"/>
  <c r="H11" i="1"/>
  <c r="H28" i="1"/>
  <c r="F25" i="1"/>
  <c r="H24" i="1"/>
  <c r="F21" i="1"/>
  <c r="H20" i="1"/>
  <c r="F30" i="1" l="1"/>
  <c r="F38" i="1"/>
  <c r="F70" i="1"/>
  <c r="F44" i="1"/>
  <c r="F14" i="1"/>
  <c r="F90" i="1"/>
  <c r="F19" i="1"/>
  <c r="F79" i="1"/>
  <c r="F75" i="1"/>
  <c r="E108" i="1"/>
  <c r="H108" i="1" s="1"/>
  <c r="F31" i="1"/>
  <c r="F94" i="1"/>
  <c r="H59" i="1"/>
  <c r="F59" i="1"/>
  <c r="H55" i="1"/>
  <c r="I53" i="1" s="1"/>
  <c r="F55" i="1"/>
  <c r="H78" i="1"/>
  <c r="F73" i="1"/>
  <c r="F43" i="1"/>
  <c r="F66" i="1"/>
  <c r="F29" i="1"/>
  <c r="F87" i="1"/>
  <c r="F93" i="1"/>
  <c r="H52" i="1"/>
  <c r="I52" i="1" s="1"/>
  <c r="F109" i="1"/>
  <c r="H91" i="1"/>
  <c r="F91" i="1"/>
  <c r="E105" i="1"/>
  <c r="E104" i="1"/>
  <c r="H104" i="1" s="1"/>
  <c r="I26" i="1"/>
  <c r="F106" i="1"/>
  <c r="F96" i="1"/>
  <c r="I93" i="1"/>
  <c r="F95" i="1"/>
  <c r="I102" i="1"/>
  <c r="F45" i="1"/>
  <c r="F26" i="1"/>
  <c r="H67" i="1"/>
  <c r="F67" i="1"/>
  <c r="I72" i="1"/>
  <c r="F18" i="1"/>
  <c r="G52" i="1" s="1"/>
  <c r="F108" i="1"/>
  <c r="E111" i="1"/>
  <c r="H111" i="1" s="1"/>
  <c r="F51" i="1"/>
  <c r="F9" i="1"/>
  <c r="I84" i="1"/>
  <c r="E110" i="1"/>
  <c r="H110" i="1" s="1"/>
  <c r="F81" i="1"/>
  <c r="F57" i="1"/>
  <c r="F85" i="1"/>
  <c r="F65" i="1"/>
  <c r="F89" i="1"/>
  <c r="F61" i="1"/>
  <c r="F101" i="1"/>
  <c r="F69" i="1"/>
  <c r="F97" i="1"/>
  <c r="G101" i="1" l="1"/>
  <c r="I29" i="1"/>
  <c r="I40" i="1"/>
  <c r="I44" i="1"/>
  <c r="I73" i="1"/>
  <c r="I91" i="1"/>
  <c r="I71" i="1"/>
  <c r="G85" i="1"/>
  <c r="I28" i="1"/>
  <c r="I39" i="1"/>
  <c r="I74" i="1"/>
  <c r="I11" i="1"/>
  <c r="G13" i="1"/>
  <c r="G43" i="1"/>
  <c r="G17" i="1"/>
  <c r="G79" i="1"/>
  <c r="I46" i="1"/>
  <c r="G72" i="1"/>
  <c r="I50" i="1"/>
  <c r="G78" i="1"/>
  <c r="G57" i="1"/>
  <c r="G74" i="1"/>
  <c r="I94" i="1"/>
  <c r="I59" i="1"/>
  <c r="I16" i="1"/>
  <c r="I35" i="1"/>
  <c r="G26" i="1"/>
  <c r="G95" i="1"/>
  <c r="I77" i="1"/>
  <c r="G19" i="1"/>
  <c r="G53" i="1"/>
  <c r="I20" i="1"/>
  <c r="I48" i="1"/>
  <c r="G62" i="1"/>
  <c r="I19" i="1"/>
  <c r="G68" i="1"/>
  <c r="G92" i="1"/>
  <c r="G75" i="1"/>
  <c r="I12" i="1"/>
  <c r="G64" i="1"/>
  <c r="I37" i="1"/>
  <c r="G93" i="1"/>
  <c r="I23" i="1"/>
  <c r="I58" i="1"/>
  <c r="G88" i="1"/>
  <c r="G34" i="1"/>
  <c r="G15" i="1"/>
  <c r="G10" i="1"/>
  <c r="G49" i="1"/>
  <c r="G42" i="1"/>
  <c r="I90" i="1"/>
  <c r="G28" i="1"/>
  <c r="I56" i="1"/>
  <c r="I51" i="1"/>
  <c r="I95" i="1"/>
  <c r="G73" i="1"/>
  <c r="G39" i="1"/>
  <c r="G70" i="1"/>
  <c r="I65" i="1"/>
  <c r="G55" i="1"/>
  <c r="G32" i="1"/>
  <c r="I57" i="1"/>
  <c r="I13" i="1"/>
  <c r="I47" i="1"/>
  <c r="F111" i="1"/>
  <c r="G51" i="1"/>
  <c r="G18" i="1"/>
  <c r="G46" i="1"/>
  <c r="G99" i="1"/>
  <c r="I15" i="1"/>
  <c r="G54" i="1"/>
  <c r="I33" i="1"/>
  <c r="G48" i="1"/>
  <c r="G36" i="1"/>
  <c r="I66" i="1"/>
  <c r="G102" i="1"/>
  <c r="I88" i="1"/>
  <c r="G61" i="1"/>
  <c r="G97" i="1"/>
  <c r="G89" i="1"/>
  <c r="G81" i="1"/>
  <c r="G59" i="1"/>
  <c r="I63" i="1"/>
  <c r="I75" i="1"/>
  <c r="G40" i="1"/>
  <c r="G67" i="1"/>
  <c r="G12" i="1"/>
  <c r="G45" i="1"/>
  <c r="G47" i="1"/>
  <c r="I61" i="1"/>
  <c r="G96" i="1"/>
  <c r="G37" i="1"/>
  <c r="I24" i="1"/>
  <c r="G76" i="1"/>
  <c r="G71" i="1"/>
  <c r="I81" i="1"/>
  <c r="I64" i="1"/>
  <c r="I54" i="1"/>
  <c r="I76" i="1"/>
  <c r="I70" i="1"/>
  <c r="I38" i="1"/>
  <c r="I17" i="1"/>
  <c r="G60" i="1"/>
  <c r="I101" i="1"/>
  <c r="G41" i="1"/>
  <c r="G90" i="1"/>
  <c r="G27" i="1"/>
  <c r="I89" i="1"/>
  <c r="I43" i="1"/>
  <c r="G14" i="1"/>
  <c r="G11" i="1"/>
  <c r="G98" i="1"/>
  <c r="G82" i="1"/>
  <c r="I18" i="1"/>
  <c r="G56" i="1"/>
  <c r="I60" i="1"/>
  <c r="G23" i="1"/>
  <c r="G38" i="1"/>
  <c r="G31" i="1"/>
  <c r="G35" i="1"/>
  <c r="I55" i="1"/>
  <c r="I82" i="1"/>
  <c r="G21" i="1"/>
  <c r="I21" i="1"/>
  <c r="I22" i="1"/>
  <c r="I14" i="1"/>
  <c r="I25" i="1"/>
  <c r="H105" i="1"/>
  <c r="I105" i="1" s="1"/>
  <c r="F105" i="1"/>
  <c r="G44" i="1"/>
  <c r="G50" i="1"/>
  <c r="I36" i="1"/>
  <c r="I80" i="1"/>
  <c r="I85" i="1"/>
  <c r="G80" i="1"/>
  <c r="I92" i="1"/>
  <c r="G69" i="1"/>
  <c r="G65" i="1"/>
  <c r="I86" i="1"/>
  <c r="I34" i="1"/>
  <c r="I83" i="1"/>
  <c r="I10" i="1"/>
  <c r="G20" i="1"/>
  <c r="I67" i="1"/>
  <c r="I79" i="1"/>
  <c r="I62" i="1"/>
  <c r="I32" i="1"/>
  <c r="I45" i="1"/>
  <c r="I97" i="1"/>
  <c r="I27" i="1"/>
  <c r="I96" i="1"/>
  <c r="I30" i="1"/>
  <c r="G94" i="1"/>
  <c r="G30" i="1"/>
  <c r="I42" i="1"/>
  <c r="F110" i="1"/>
  <c r="G83" i="1"/>
  <c r="G91" i="1"/>
  <c r="G100" i="1"/>
  <c r="G87" i="1"/>
  <c r="G86" i="1"/>
  <c r="G29" i="1"/>
  <c r="G66" i="1"/>
  <c r="G25" i="1"/>
  <c r="I49" i="1"/>
  <c r="I87" i="1"/>
  <c r="I69" i="1"/>
  <c r="I100" i="1"/>
  <c r="I68" i="1"/>
  <c r="F104" i="1"/>
  <c r="G108" i="1" s="1"/>
  <c r="G24" i="1"/>
  <c r="G84" i="1"/>
  <c r="I31" i="1"/>
  <c r="I78" i="1"/>
  <c r="I98" i="1"/>
  <c r="G22" i="1"/>
  <c r="G58" i="1"/>
  <c r="G16" i="1"/>
  <c r="G77" i="1"/>
  <c r="G33" i="1"/>
  <c r="I99" i="1"/>
  <c r="I41" i="1"/>
  <c r="G63" i="1"/>
  <c r="I108" i="1" l="1"/>
  <c r="I110" i="1"/>
  <c r="I104" i="1"/>
  <c r="G111" i="1"/>
  <c r="G104" i="1"/>
  <c r="G107" i="1"/>
  <c r="I106" i="1"/>
  <c r="G106" i="1"/>
  <c r="I111" i="1"/>
  <c r="G109" i="1"/>
  <c r="G110" i="1"/>
  <c r="G105" i="1"/>
  <c r="I109" i="1"/>
  <c r="I107" i="1"/>
</calcChain>
</file>

<file path=xl/sharedStrings.xml><?xml version="1.0" encoding="utf-8"?>
<sst xmlns="http://schemas.openxmlformats.org/spreadsheetml/2006/main" count="388" uniqueCount="364">
  <si>
    <t>id</t>
  </si>
  <si>
    <t>Geographic Area Name</t>
  </si>
  <si>
    <t>0500000US31001</t>
  </si>
  <si>
    <t>Adams County, Nebraska</t>
  </si>
  <si>
    <t>0500000US31003</t>
  </si>
  <si>
    <t>Antelope County, Nebraska</t>
  </si>
  <si>
    <t>0500000US31005</t>
  </si>
  <si>
    <t>Arthur County, Nebraska</t>
  </si>
  <si>
    <t>0500000US31007</t>
  </si>
  <si>
    <t>Banner County, Nebraska</t>
  </si>
  <si>
    <t>0500000US31009</t>
  </si>
  <si>
    <t>Blaine County, Nebraska</t>
  </si>
  <si>
    <t>0500000US31011</t>
  </si>
  <si>
    <t>Boone County, Nebraska</t>
  </si>
  <si>
    <t>0500000US31013</t>
  </si>
  <si>
    <t>Box Butte County, Nebraska</t>
  </si>
  <si>
    <t>0500000US31015</t>
  </si>
  <si>
    <t>Boyd County, Nebraska</t>
  </si>
  <si>
    <t>0500000US31017</t>
  </si>
  <si>
    <t>Brown County, Nebraska</t>
  </si>
  <si>
    <t>0500000US31019</t>
  </si>
  <si>
    <t>Buffalo County, Nebraska</t>
  </si>
  <si>
    <t>0500000US31021</t>
  </si>
  <si>
    <t>Burt County, Nebraska</t>
  </si>
  <si>
    <t>0500000US31023</t>
  </si>
  <si>
    <t>Butler County, Nebraska</t>
  </si>
  <si>
    <t>0500000US31025</t>
  </si>
  <si>
    <t>Cass County, Nebraska</t>
  </si>
  <si>
    <t>0500000US31027</t>
  </si>
  <si>
    <t>Cedar County, Nebraska</t>
  </si>
  <si>
    <t>0500000US31029</t>
  </si>
  <si>
    <t>Chase County, Nebraska</t>
  </si>
  <si>
    <t>0500000US31031</t>
  </si>
  <si>
    <t>Cherry County, Nebraska</t>
  </si>
  <si>
    <t>0500000US31033</t>
  </si>
  <si>
    <t>Cheyenne County, Nebraska</t>
  </si>
  <si>
    <t>0500000US31035</t>
  </si>
  <si>
    <t>Clay County, Nebraska</t>
  </si>
  <si>
    <t>0500000US31037</t>
  </si>
  <si>
    <t>Colfax County, Nebraska</t>
  </si>
  <si>
    <t>0500000US31039</t>
  </si>
  <si>
    <t>Cuming County, Nebraska</t>
  </si>
  <si>
    <t>0500000US31041</t>
  </si>
  <si>
    <t>Custer County, Nebraska</t>
  </si>
  <si>
    <t>0500000US31043</t>
  </si>
  <si>
    <t>Dakota County, Nebraska</t>
  </si>
  <si>
    <t>0500000US31045</t>
  </si>
  <si>
    <t>Dawes County, Nebraska</t>
  </si>
  <si>
    <t>0500000US31047</t>
  </si>
  <si>
    <t>Dawson County, Nebraska</t>
  </si>
  <si>
    <t>0500000US31049</t>
  </si>
  <si>
    <t>Deuel County, Nebraska</t>
  </si>
  <si>
    <t>0500000US31051</t>
  </si>
  <si>
    <t>Dixon County, Nebraska</t>
  </si>
  <si>
    <t>0500000US31053</t>
  </si>
  <si>
    <t>Dodge County, Nebraska</t>
  </si>
  <si>
    <t>0500000US31055</t>
  </si>
  <si>
    <t>Douglas County, Nebraska</t>
  </si>
  <si>
    <t>0500000US31057</t>
  </si>
  <si>
    <t>Dundy County, Nebraska</t>
  </si>
  <si>
    <t>0500000US31059</t>
  </si>
  <si>
    <t>Fillmore County, Nebraska</t>
  </si>
  <si>
    <t>0500000US31061</t>
  </si>
  <si>
    <t>Franklin County, Nebraska</t>
  </si>
  <si>
    <t>0500000US31063</t>
  </si>
  <si>
    <t>Frontier County, Nebraska</t>
  </si>
  <si>
    <t>0500000US31065</t>
  </si>
  <si>
    <t>Furnas County, Nebraska</t>
  </si>
  <si>
    <t>0500000US31067</t>
  </si>
  <si>
    <t>Gage County, Nebraska</t>
  </si>
  <si>
    <t>0500000US31069</t>
  </si>
  <si>
    <t>Garden County, Nebraska</t>
  </si>
  <si>
    <t>0500000US31071</t>
  </si>
  <si>
    <t>Garfield County, Nebraska</t>
  </si>
  <si>
    <t>0500000US31073</t>
  </si>
  <si>
    <t>Gosper County, Nebraska</t>
  </si>
  <si>
    <t>0500000US31075</t>
  </si>
  <si>
    <t>Grant County, Nebraska</t>
  </si>
  <si>
    <t>0500000US31077</t>
  </si>
  <si>
    <t>Greeley County, Nebraska</t>
  </si>
  <si>
    <t>0500000US31079</t>
  </si>
  <si>
    <t>Hall County, Nebraska</t>
  </si>
  <si>
    <t>0500000US31081</t>
  </si>
  <si>
    <t>Hamilton County, Nebraska</t>
  </si>
  <si>
    <t>0500000US31083</t>
  </si>
  <si>
    <t>Harlan County, Nebraska</t>
  </si>
  <si>
    <t>0500000US31085</t>
  </si>
  <si>
    <t>Hayes County, Nebraska</t>
  </si>
  <si>
    <t>0500000US31087</t>
  </si>
  <si>
    <t>Hitchcock County, Nebraska</t>
  </si>
  <si>
    <t>0500000US31089</t>
  </si>
  <si>
    <t>Holt County, Nebraska</t>
  </si>
  <si>
    <t>0500000US31091</t>
  </si>
  <si>
    <t>Hooker County, Nebraska</t>
  </si>
  <si>
    <t>0500000US31093</t>
  </si>
  <si>
    <t>Howard County, Nebraska</t>
  </si>
  <si>
    <t>0500000US31095</t>
  </si>
  <si>
    <t>Jefferson County, Nebraska</t>
  </si>
  <si>
    <t>0500000US31097</t>
  </si>
  <si>
    <t>Johnson County, Nebraska</t>
  </si>
  <si>
    <t>0500000US31099</t>
  </si>
  <si>
    <t>Kearney County, Nebraska</t>
  </si>
  <si>
    <t>0500000US31101</t>
  </si>
  <si>
    <t>Keith County, Nebraska</t>
  </si>
  <si>
    <t>0500000US31103</t>
  </si>
  <si>
    <t>Keya Paha County, Nebraska</t>
  </si>
  <si>
    <t>0500000US31105</t>
  </si>
  <si>
    <t>Kimball County, Nebraska</t>
  </si>
  <si>
    <t>0500000US31107</t>
  </si>
  <si>
    <t>Knox County, Nebraska</t>
  </si>
  <si>
    <t>0500000US31109</t>
  </si>
  <si>
    <t>Lancaster County, Nebraska</t>
  </si>
  <si>
    <t>0500000US31111</t>
  </si>
  <si>
    <t>Lincoln County, Nebraska</t>
  </si>
  <si>
    <t>0500000US31113</t>
  </si>
  <si>
    <t>Logan County, Nebraska</t>
  </si>
  <si>
    <t>0500000US31115</t>
  </si>
  <si>
    <t>Loup County, Nebraska</t>
  </si>
  <si>
    <t>0500000US31117</t>
  </si>
  <si>
    <t>McPherson County, Nebraska</t>
  </si>
  <si>
    <t>0500000US31119</t>
  </si>
  <si>
    <t>Madison County, Nebraska</t>
  </si>
  <si>
    <t>0500000US31121</t>
  </si>
  <si>
    <t>Merrick County, Nebraska</t>
  </si>
  <si>
    <t>0500000US31123</t>
  </si>
  <si>
    <t>Morrill County, Nebraska</t>
  </si>
  <si>
    <t>0500000US31125</t>
  </si>
  <si>
    <t>Nance County, Nebraska</t>
  </si>
  <si>
    <t>0500000US31127</t>
  </si>
  <si>
    <t>Nemaha County, Nebraska</t>
  </si>
  <si>
    <t>0500000US31129</t>
  </si>
  <si>
    <t>Nuckolls County, Nebraska</t>
  </si>
  <si>
    <t>0500000US31131</t>
  </si>
  <si>
    <t>Otoe County, Nebraska</t>
  </si>
  <si>
    <t>0500000US31133</t>
  </si>
  <si>
    <t>Pawnee County, Nebraska</t>
  </si>
  <si>
    <t>0500000US31135</t>
  </si>
  <si>
    <t>Perkins County, Nebraska</t>
  </si>
  <si>
    <t>0500000US31137</t>
  </si>
  <si>
    <t>Phelps County, Nebraska</t>
  </si>
  <si>
    <t>0500000US31139</t>
  </si>
  <si>
    <t>Pierce County, Nebraska</t>
  </si>
  <si>
    <t>0500000US31141</t>
  </si>
  <si>
    <t>Platte County, Nebraska</t>
  </si>
  <si>
    <t>0500000US31143</t>
  </si>
  <si>
    <t>Polk County, Nebraska</t>
  </si>
  <si>
    <t>0500000US31145</t>
  </si>
  <si>
    <t>Red Willow County, Nebraska</t>
  </si>
  <si>
    <t>0500000US31147</t>
  </si>
  <si>
    <t>Richardson County, Nebraska</t>
  </si>
  <si>
    <t>0500000US31149</t>
  </si>
  <si>
    <t>Rock County, Nebraska</t>
  </si>
  <si>
    <t>0500000US31151</t>
  </si>
  <si>
    <t>Saline County, Nebraska</t>
  </si>
  <si>
    <t>0500000US31153</t>
  </si>
  <si>
    <t>Sarpy County, Nebraska</t>
  </si>
  <si>
    <t>0500000US31155</t>
  </si>
  <si>
    <t>Saunders County, Nebraska</t>
  </si>
  <si>
    <t>0500000US31157</t>
  </si>
  <si>
    <t>Scotts Bluff County, Nebraska</t>
  </si>
  <si>
    <t>0500000US31159</t>
  </si>
  <si>
    <t>Seward County, Nebraska</t>
  </si>
  <si>
    <t>0500000US31161</t>
  </si>
  <si>
    <t>Sheridan County, Nebraska</t>
  </si>
  <si>
    <t>0500000US31163</t>
  </si>
  <si>
    <t>Sherman County, Nebraska</t>
  </si>
  <si>
    <t>0500000US31165</t>
  </si>
  <si>
    <t>Sioux County, Nebraska</t>
  </si>
  <si>
    <t>0500000US31167</t>
  </si>
  <si>
    <t>Stanton County, Nebraska</t>
  </si>
  <si>
    <t>0500000US31169</t>
  </si>
  <si>
    <t>Thayer County, Nebraska</t>
  </si>
  <si>
    <t>0500000US31171</t>
  </si>
  <si>
    <t>Thomas County, Nebraska</t>
  </si>
  <si>
    <t>0500000US31173</t>
  </si>
  <si>
    <t>Thurston County, Nebraska</t>
  </si>
  <si>
    <t>0500000US31175</t>
  </si>
  <si>
    <t>Valley County, Nebraska</t>
  </si>
  <si>
    <t>0500000US31177</t>
  </si>
  <si>
    <t>Washington County, Nebraska</t>
  </si>
  <si>
    <t>0500000US31179</t>
  </si>
  <si>
    <t>Wayne County, Nebraska</t>
  </si>
  <si>
    <t>0500000US31181</t>
  </si>
  <si>
    <t>Webster County, Nebraska</t>
  </si>
  <si>
    <t>0500000US31183</t>
  </si>
  <si>
    <t>Wheeler County, Nebraska</t>
  </si>
  <si>
    <t>0500000US31185</t>
  </si>
  <si>
    <t>York County, Nebraska</t>
  </si>
  <si>
    <t>0400000US31</t>
  </si>
  <si>
    <t>Nebraska</t>
  </si>
  <si>
    <t>SEX BY AGE</t>
  </si>
  <si>
    <t xml:space="preserve">Survey/Program: American Community Survey </t>
  </si>
  <si>
    <t>Universe: Total population</t>
  </si>
  <si>
    <t>TableID: B01001</t>
  </si>
  <si>
    <t>2019: ACS 5-Year Estimates Detailed Tables</t>
  </si>
  <si>
    <t>Downloaded for Nebraska and Its Counties</t>
  </si>
  <si>
    <t>Estimate Total:</t>
  </si>
  <si>
    <t>Estimate Total: Male:</t>
  </si>
  <si>
    <t>Estimate Total: Male: Under 5 years</t>
  </si>
  <si>
    <t>Estimate Total: Male: 5 to 9 years</t>
  </si>
  <si>
    <t>Estimate Total: Male: 10 to 14 years</t>
  </si>
  <si>
    <t>Estimate Total: Male: 15 to 17 years</t>
  </si>
  <si>
    <t>Estimate Total: Male: 18 and 19 years</t>
  </si>
  <si>
    <t>Estimate Total: Male: 20 years</t>
  </si>
  <si>
    <t>Estimate Total: Male: 21 years</t>
  </si>
  <si>
    <t>Estimate Total: Male: 22 to 24 years</t>
  </si>
  <si>
    <t>Estimate Total: Male: 25 to 29 years</t>
  </si>
  <si>
    <t>Estimate Total: Male: 30 to 34 years</t>
  </si>
  <si>
    <t>Estimate Total: Male: 35 to 39 years</t>
  </si>
  <si>
    <t>Estimate Total: Male: 40 to 44 years</t>
  </si>
  <si>
    <t>Estimate Total: Male: 45 to 49 years</t>
  </si>
  <si>
    <t>Estimate Total: Male: 50 to 54 years</t>
  </si>
  <si>
    <t>Estimate Total: Male: 55 to 59 years</t>
  </si>
  <si>
    <t>Estimate Total: Male: 60 and 61 years</t>
  </si>
  <si>
    <t>Estimate Total: Male: 62 to 64 years</t>
  </si>
  <si>
    <t>Estimate Total: Male: 65 and 66 years</t>
  </si>
  <si>
    <t>Estimate Total: Male: 67 to 69 years</t>
  </si>
  <si>
    <t>Estimate Total: Male: 70 to 74 years</t>
  </si>
  <si>
    <t>Estimate Total: Male: 75 to 79 years</t>
  </si>
  <si>
    <t>Estimate Total: Male: 80 to 84 years</t>
  </si>
  <si>
    <t>Estimate Total: Male: 85 years and over</t>
  </si>
  <si>
    <t>Estimate Total: Female:</t>
  </si>
  <si>
    <t>Estimate Total: Female: Under 5 years</t>
  </si>
  <si>
    <t>Estimate Total: Female: 5 to 9 years</t>
  </si>
  <si>
    <t>Estimate Total: Female: 10 to 14 years</t>
  </si>
  <si>
    <t>Estimate Total: Female: 15 to 17 years</t>
  </si>
  <si>
    <t>Estimate Total: Female: 18 and 19 years</t>
  </si>
  <si>
    <t>Estimate Total: Female: 20 years</t>
  </si>
  <si>
    <t>Estimate Total: Female: 21 years</t>
  </si>
  <si>
    <t>Estimate Total: Female: 22 to 24 years</t>
  </si>
  <si>
    <t>Estimate Total: Female: 25 to 29 years</t>
  </si>
  <si>
    <t>Estimate Total: Female: 30 to 34 years</t>
  </si>
  <si>
    <t>Estimate Total: Female: 35 to 39 years</t>
  </si>
  <si>
    <t>Estimate Total: Female: 40 to 44 years</t>
  </si>
  <si>
    <t>Estimate Total: Female: 45 to 49 years</t>
  </si>
  <si>
    <t>Estimate Total: Female: 50 to 54 years</t>
  </si>
  <si>
    <t>Estimate Total: Female: 55 to 59 years</t>
  </si>
  <si>
    <t>Estimate Total: Female: 60 and 61 years</t>
  </si>
  <si>
    <t>Estimate Total: Female: 62 to 64 years</t>
  </si>
  <si>
    <t>Estimate Total: Female: 65 and 66 years</t>
  </si>
  <si>
    <t>Estimate Total: Female: 67 to 69 years</t>
  </si>
  <si>
    <t>Estimate Total: Female: 70 to 74 years</t>
  </si>
  <si>
    <t>Estimate Total: Female: 75 to 79 years</t>
  </si>
  <si>
    <t>Estimate Total: Female: 80 to 84 years</t>
  </si>
  <si>
    <t>Estimate Total: Female: 85 years and over</t>
  </si>
  <si>
    <t>Males age 60+</t>
  </si>
  <si>
    <t>Females age 60+</t>
  </si>
  <si>
    <t>Total age 60+</t>
  </si>
  <si>
    <t>% of age 60+ population that is female</t>
  </si>
  <si>
    <t>Rank</t>
  </si>
  <si>
    <t>% of total population that is age 60+</t>
  </si>
  <si>
    <t>n/a</t>
  </si>
  <si>
    <t>Aging Partners (8)</t>
  </si>
  <si>
    <t>Blue Rivers (8)</t>
  </si>
  <si>
    <t>Eastern (5)</t>
  </si>
  <si>
    <t>Midland (8)</t>
  </si>
  <si>
    <t>Northeast (22)</t>
  </si>
  <si>
    <t>South Central (14)</t>
  </si>
  <si>
    <t>West Central (17)</t>
  </si>
  <si>
    <t>Western (11)</t>
  </si>
  <si>
    <t>For sorting:</t>
  </si>
  <si>
    <t>Under age 18</t>
  </si>
  <si>
    <t>Age 18-64</t>
  </si>
  <si>
    <t>Age 65+</t>
  </si>
  <si>
    <t>Number of Persons</t>
  </si>
  <si>
    <t>Percent of Population</t>
  </si>
  <si>
    <t>County Ranking of %</t>
  </si>
  <si>
    <t>Total population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</si>
  <si>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</si>
  <si>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</si>
  <si>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</si>
  <si>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</si>
  <si>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</si>
  <si>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</si>
  <si>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</si>
  <si>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</si>
  <si>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</si>
  <si>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</si>
  <si>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</si>
  <si>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</si>
  <si>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</si>
  <si>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</si>
  <si>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</si>
  <si>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</si>
  <si>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</si>
  <si>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</si>
  <si>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</si>
  <si>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</si>
  <si>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</si>
  <si>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</si>
  <si>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</si>
  <si>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</si>
  <si>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</si>
  <si>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</si>
  <si>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</si>
  <si>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</si>
  <si>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</si>
  <si>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</si>
  <si>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</si>
  <si>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</si>
  <si>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</si>
  <si>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</si>
  <si>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</si>
  <si>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</si>
  <si>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</si>
  <si>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</si>
  <si>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</si>
  <si>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</si>
  <si>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</si>
  <si>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</si>
  <si>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</si>
  <si>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</si>
  <si>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</si>
  <si>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</si>
  <si>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</si>
  <si>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</si>
  <si>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</si>
  <si>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</si>
  <si>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</si>
  <si>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</si>
  <si>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</si>
  <si>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</si>
  <si>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</si>
  <si>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</si>
  <si>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</si>
  <si>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</si>
  <si>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McPherson</t>
  </si>
  <si>
    <t>Madison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</si>
  <si>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</si>
  <si>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</si>
  <si>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</si>
  <si>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</si>
  <si>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</si>
  <si>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</si>
  <si>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</si>
  <si>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</si>
  <si>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</si>
  <si>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</si>
  <si>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</si>
  <si>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</si>
  <si>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</si>
  <si>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</si>
  <si>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</si>
  <si>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</si>
  <si>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</si>
  <si>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</si>
  <si>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</si>
  <si>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</si>
  <si>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</si>
  <si>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</si>
  <si>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</si>
  <si>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</si>
  <si>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</si>
  <si>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</si>
  <si>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</si>
  <si>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</si>
  <si>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</si>
  <si>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</si>
  <si>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</si>
  <si>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</si>
  <si>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</si>
  <si>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Nebraska County Population for Major Age Groups: 2015-2019 timeframe</t>
  </si>
  <si>
    <t>Source: Table B01001, 2015-2019 American Community Survey, U.S. Census Bureau</t>
  </si>
  <si>
    <t>Prepared by: David Drozd, UNO Center for Public Affairs Research on 3-11-2021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</si>
</sst>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i/>
      <sz val="11"/>
      <color rgb="FFD7192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6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3" fontId="0" fillId="0" borderId="0" xfId="0" applyNumberFormat="1"/>
    <xf numFmtId="3" fontId="0" fillId="0" borderId="0" xfId="0" applyNumberFormat="1" applyAlignment="1">
      <alignment horizontal="right" wrapText="1"/>
    </xf>
    <xf numFmtId="3" fontId="0" fillId="0" borderId="0" xfId="0" applyNumberFormat="1" applyAlignment="1">
      <alignment wrapText="1"/>
    </xf>
    <xf numFmtId="164" fontId="0" fillId="0" borderId="0" xfId="0" applyNumberFormat="1"/>
    <xf numFmtId="3" fontId="16" fillId="0" borderId="0" xfId="0" applyNumberFormat="1" applyFont="1"/>
    <xf numFmtId="164" fontId="16" fillId="0" borderId="0" xfId="0" applyNumberFormat="1" applyFont="1"/>
    <xf numFmtId="0" fontId="16" fillId="0" borderId="0" xfId="0" applyFont="1" applyAlignment="1">
      <alignment horizontal="right"/>
    </xf>
    <xf numFmtId="0" fontId="0" fillId="33" borderId="0" xfId="0" applyFill="1" applyAlignment="1">
      <alignment horizontal="right" wrapText="1"/>
    </xf>
    <xf numFmtId="0" fontId="18" fillId="0" borderId="0" xfId="0" applyFont="1"/>
    <xf numFmtId="164" fontId="0" fillId="34" borderId="0" xfId="0" applyNumberFormat="1" applyFill="1"/>
    <xf numFmtId="3" fontId="16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10" xfId="0" applyBorder="1"/>
    <xf numFmtId="0" fontId="0" fillId="0" borderId="14" xfId="0" applyBorder="1" applyAlignment="1">
      <alignment wrapText="1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15" xfId="0" applyFill="1" applyBorder="1" applyAlignment="1">
      <alignment horizontal="right" wrapText="1"/>
    </xf>
    <xf numFmtId="165" fontId="16" fillId="0" borderId="0" xfId="0" applyNumberFormat="1" applyFont="1"/>
    <xf numFmtId="165" fontId="0" fillId="0" borderId="0" xfId="0" applyNumberFormat="1" applyFont="1"/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21"/>
  <sheetViews>
    <sheetView workbookViewId="0">
      <pane xSplit="13" ySplit="9" topLeftCell="N10" activePane="bottomRight" state="frozen"/>
      <selection pane="topRight" activeCell="K1" sqref="K1"/>
      <selection pane="bottomLeft" activeCell="A10" sqref="A10"/>
      <selection pane="bottomRight" activeCell="J102" activeCellId="1" sqref="B9:B102 J9:L102"/>
    </sheetView>
  </sheetViews>
  <sheetFormatPr defaultRowHeight="13.8" x14ac:dyDescent="0.25"/>
  <cols>
    <col min="2" max="2" width="22.19921875" customWidth="1"/>
    <col min="3" max="5" width="8.796875" style="4"/>
    <col min="6" max="6" width="9.69921875" customWidth="1"/>
    <col min="7" max="7" width="5.09765625" bestFit="1" customWidth="1"/>
    <col min="8" max="8" width="9.5" customWidth="1"/>
    <col min="9" max="9" width="5.09765625" bestFit="1" customWidth="1"/>
    <col min="13" max="13" width="4.69921875" customWidth="1"/>
    <col min="14" max="72" width="8.796875" style="4"/>
  </cols>
  <sheetData>
    <row r="1" spans="1:72" x14ac:dyDescent="0.25">
      <c r="A1" s="1" t="s">
        <v>190</v>
      </c>
    </row>
    <row r="2" spans="1:72" x14ac:dyDescent="0.25">
      <c r="A2" t="s">
        <v>191</v>
      </c>
    </row>
    <row r="3" spans="1:72" x14ac:dyDescent="0.25">
      <c r="A3" t="s">
        <v>192</v>
      </c>
    </row>
    <row r="4" spans="1:72" x14ac:dyDescent="0.25">
      <c r="A4" t="s">
        <v>193</v>
      </c>
    </row>
    <row r="5" spans="1:72" x14ac:dyDescent="0.25">
      <c r="A5" t="s">
        <v>194</v>
      </c>
    </row>
    <row r="6" spans="1:72" x14ac:dyDescent="0.25">
      <c r="A6" t="s">
        <v>195</v>
      </c>
    </row>
    <row r="8" spans="1:72" s="2" customFormat="1" ht="69" x14ac:dyDescent="0.25">
      <c r="A8" s="2" t="s">
        <v>0</v>
      </c>
      <c r="B8" s="2" t="s">
        <v>1</v>
      </c>
      <c r="C8" s="5" t="s">
        <v>245</v>
      </c>
      <c r="D8" s="5" t="s">
        <v>246</v>
      </c>
      <c r="E8" s="5" t="s">
        <v>247</v>
      </c>
      <c r="F8" s="11" t="s">
        <v>248</v>
      </c>
      <c r="G8" s="3" t="s">
        <v>249</v>
      </c>
      <c r="H8" s="11" t="s">
        <v>250</v>
      </c>
      <c r="I8" s="3" t="s">
        <v>249</v>
      </c>
      <c r="J8" s="3" t="s">
        <v>261</v>
      </c>
      <c r="K8" s="3" t="s">
        <v>262</v>
      </c>
      <c r="L8" s="3" t="s">
        <v>263</v>
      </c>
      <c r="M8" s="3"/>
      <c r="N8" s="5" t="s">
        <v>196</v>
      </c>
      <c r="O8" s="5" t="s">
        <v>197</v>
      </c>
      <c r="P8" s="5" t="s">
        <v>198</v>
      </c>
      <c r="Q8" s="5" t="s">
        <v>199</v>
      </c>
      <c r="R8" s="5" t="s">
        <v>200</v>
      </c>
      <c r="S8" s="5" t="s">
        <v>201</v>
      </c>
      <c r="T8" s="5" t="s">
        <v>202</v>
      </c>
      <c r="U8" s="5" t="s">
        <v>203</v>
      </c>
      <c r="V8" s="5" t="s">
        <v>204</v>
      </c>
      <c r="W8" s="5" t="s">
        <v>205</v>
      </c>
      <c r="X8" s="5" t="s">
        <v>206</v>
      </c>
      <c r="Y8" s="5" t="s">
        <v>207</v>
      </c>
      <c r="Z8" s="5" t="s">
        <v>208</v>
      </c>
      <c r="AA8" s="5" t="s">
        <v>209</v>
      </c>
      <c r="AB8" s="5" t="s">
        <v>210</v>
      </c>
      <c r="AC8" s="5" t="s">
        <v>211</v>
      </c>
      <c r="AD8" s="5" t="s">
        <v>212</v>
      </c>
      <c r="AE8" s="5" t="s">
        <v>213</v>
      </c>
      <c r="AF8" s="5" t="s">
        <v>214</v>
      </c>
      <c r="AG8" s="5" t="s">
        <v>215</v>
      </c>
      <c r="AH8" s="5" t="s">
        <v>216</v>
      </c>
      <c r="AI8" s="5" t="s">
        <v>217</v>
      </c>
      <c r="AJ8" s="5" t="s">
        <v>218</v>
      </c>
      <c r="AK8" s="5" t="s">
        <v>219</v>
      </c>
      <c r="AL8" s="5" t="s">
        <v>220</v>
      </c>
      <c r="AM8" s="5" t="s">
        <v>221</v>
      </c>
      <c r="AN8" s="5" t="s">
        <v>222</v>
      </c>
      <c r="AO8" s="5" t="s">
        <v>223</v>
      </c>
      <c r="AP8" s="5" t="s">
        <v>224</v>
      </c>
      <c r="AQ8" s="5" t="s">
        <v>225</v>
      </c>
      <c r="AR8" s="5" t="s">
        <v>226</v>
      </c>
      <c r="AS8" s="5" t="s">
        <v>227</v>
      </c>
      <c r="AT8" s="5" t="s">
        <v>228</v>
      </c>
      <c r="AU8" s="5" t="s">
        <v>229</v>
      </c>
      <c r="AV8" s="5" t="s">
        <v>230</v>
      </c>
      <c r="AW8" s="5" t="s">
        <v>231</v>
      </c>
      <c r="AX8" s="5" t="s">
        <v>232</v>
      </c>
      <c r="AY8" s="5" t="s">
        <v>233</v>
      </c>
      <c r="AZ8" s="5" t="s">
        <v>234</v>
      </c>
      <c r="BA8" s="5" t="s">
        <v>235</v>
      </c>
      <c r="BB8" s="5" t="s">
        <v>236</v>
      </c>
      <c r="BC8" s="5" t="s">
        <v>237</v>
      </c>
      <c r="BD8" s="5" t="s">
        <v>238</v>
      </c>
      <c r="BE8" s="5" t="s">
        <v>239</v>
      </c>
      <c r="BF8" s="5" t="s">
        <v>240</v>
      </c>
      <c r="BG8" s="5" t="s">
        <v>241</v>
      </c>
      <c r="BH8" s="5" t="s">
        <v>242</v>
      </c>
      <c r="BI8" s="5" t="s">
        <v>243</v>
      </c>
      <c r="BJ8" s="5" t="s">
        <v>244</v>
      </c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s="1" customFormat="1" x14ac:dyDescent="0.25">
      <c r="A9" s="1" t="s">
        <v>188</v>
      </c>
      <c r="B9" s="1" t="s">
        <v>189</v>
      </c>
      <c r="C9" s="8">
        <f>SUM(AE9:AL9)</f>
        <v>189843</v>
      </c>
      <c r="D9" s="8">
        <f>SUM(BC9:BJ9)</f>
        <v>222284</v>
      </c>
      <c r="E9" s="8">
        <f>C9+D9</f>
        <v>412127</v>
      </c>
      <c r="F9" s="9">
        <f>D9/E9*100</f>
        <v>53.935801342789972</v>
      </c>
      <c r="G9" s="10" t="s">
        <v>251</v>
      </c>
      <c r="H9" s="9">
        <f>E9/N9*100</f>
        <v>21.525814399152605</v>
      </c>
      <c r="I9" s="10" t="s">
        <v>251</v>
      </c>
      <c r="J9" s="14">
        <f>SUM(P9:S9,AN9:AQ9)</f>
        <v>474107</v>
      </c>
      <c r="K9" s="14">
        <f>SUM(T9:AF9,AR9:BD9)</f>
        <v>1146395</v>
      </c>
      <c r="L9" s="14">
        <f>SUM(BE9:BJ9,AG9:AL9)</f>
        <v>294069</v>
      </c>
      <c r="N9" s="8">
        <v>1914571</v>
      </c>
      <c r="O9" s="8">
        <v>954950</v>
      </c>
      <c r="P9" s="8">
        <v>67670</v>
      </c>
      <c r="Q9" s="8">
        <v>67575</v>
      </c>
      <c r="R9" s="8">
        <v>68388</v>
      </c>
      <c r="S9" s="8">
        <v>39705</v>
      </c>
      <c r="T9" s="8">
        <v>27165</v>
      </c>
      <c r="U9" s="8">
        <v>14002</v>
      </c>
      <c r="V9" s="8">
        <v>14687</v>
      </c>
      <c r="W9" s="8">
        <v>41010</v>
      </c>
      <c r="X9" s="8">
        <v>64937</v>
      </c>
      <c r="Y9" s="8">
        <v>65882</v>
      </c>
      <c r="Z9" s="8">
        <v>63955</v>
      </c>
      <c r="AA9" s="8">
        <v>56249</v>
      </c>
      <c r="AB9" s="8">
        <v>55272</v>
      </c>
      <c r="AC9" s="8">
        <v>57660</v>
      </c>
      <c r="AD9" s="8">
        <v>60950</v>
      </c>
      <c r="AE9" s="8">
        <v>24876</v>
      </c>
      <c r="AF9" s="8">
        <v>33321</v>
      </c>
      <c r="AG9" s="8">
        <v>20335</v>
      </c>
      <c r="AH9" s="8">
        <v>25915</v>
      </c>
      <c r="AI9" s="8">
        <v>32915</v>
      </c>
      <c r="AJ9" s="8">
        <v>22838</v>
      </c>
      <c r="AK9" s="8">
        <v>15332</v>
      </c>
      <c r="AL9" s="8">
        <v>14311</v>
      </c>
      <c r="AM9" s="8">
        <v>959621</v>
      </c>
      <c r="AN9" s="8">
        <v>63803</v>
      </c>
      <c r="AO9" s="8">
        <v>64665</v>
      </c>
      <c r="AP9" s="8">
        <v>64673</v>
      </c>
      <c r="AQ9" s="8">
        <v>37628</v>
      </c>
      <c r="AR9" s="8">
        <v>25704</v>
      </c>
      <c r="AS9" s="8">
        <v>14261</v>
      </c>
      <c r="AT9" s="8">
        <v>13655</v>
      </c>
      <c r="AU9" s="8">
        <v>38954</v>
      </c>
      <c r="AV9" s="8">
        <v>61260</v>
      </c>
      <c r="AW9" s="8">
        <v>63018</v>
      </c>
      <c r="AX9" s="8">
        <v>63024</v>
      </c>
      <c r="AY9" s="8">
        <v>53222</v>
      </c>
      <c r="AZ9" s="8">
        <v>53509</v>
      </c>
      <c r="BA9" s="8">
        <v>57268</v>
      </c>
      <c r="BB9" s="8">
        <v>62693</v>
      </c>
      <c r="BC9" s="8">
        <v>24096</v>
      </c>
      <c r="BD9" s="8">
        <v>35765</v>
      </c>
      <c r="BE9" s="8">
        <v>20777</v>
      </c>
      <c r="BF9" s="8">
        <v>28919</v>
      </c>
      <c r="BG9" s="8">
        <v>36678</v>
      </c>
      <c r="BH9" s="8">
        <v>27024</v>
      </c>
      <c r="BI9" s="8">
        <v>21879</v>
      </c>
      <c r="BJ9" s="8">
        <v>27146</v>
      </c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x14ac:dyDescent="0.25">
      <c r="A10" t="s">
        <v>2</v>
      </c>
      <c r="B10" t="s">
        <v>3</v>
      </c>
      <c r="C10" s="4">
        <f>SUM(AE10:AL10)</f>
        <v>3558</v>
      </c>
      <c r="D10" s="4">
        <f>SUM(BC10:BJ10)</f>
        <v>4231</v>
      </c>
      <c r="E10" s="4">
        <f>C10+D10</f>
        <v>7789</v>
      </c>
      <c r="F10" s="7">
        <f>D10/E10*100</f>
        <v>54.320195147002181</v>
      </c>
      <c r="G10">
        <f>RANK(F10,F$10:F$102)</f>
        <v>16</v>
      </c>
      <c r="H10" s="7">
        <f>E10/N10*100</f>
        <v>24.658878652610248</v>
      </c>
      <c r="I10">
        <f>RANK(H10,H$10:H$102)</f>
        <v>76</v>
      </c>
      <c r="J10" s="15">
        <f>SUM(P10:S10,AN10:AQ10)</f>
        <v>7511</v>
      </c>
      <c r="K10" s="15">
        <f>SUM(T10:AF10,AR10:BD10)</f>
        <v>18480</v>
      </c>
      <c r="L10" s="15">
        <f>SUM(BE10:BJ10,AG10:AL10)</f>
        <v>5596</v>
      </c>
      <c r="N10" s="4">
        <v>31587</v>
      </c>
      <c r="O10" s="4">
        <v>15846</v>
      </c>
      <c r="P10" s="4">
        <v>1065</v>
      </c>
      <c r="Q10" s="4">
        <v>1180</v>
      </c>
      <c r="R10" s="4">
        <v>1011</v>
      </c>
      <c r="S10" s="4">
        <v>655</v>
      </c>
      <c r="T10" s="4">
        <v>721</v>
      </c>
      <c r="U10" s="4">
        <v>273</v>
      </c>
      <c r="V10" s="4">
        <v>431</v>
      </c>
      <c r="W10" s="4">
        <v>471</v>
      </c>
      <c r="X10" s="4">
        <v>891</v>
      </c>
      <c r="Y10" s="4">
        <v>1027</v>
      </c>
      <c r="Z10" s="4">
        <v>983</v>
      </c>
      <c r="AA10" s="4">
        <v>685</v>
      </c>
      <c r="AB10" s="4">
        <v>842</v>
      </c>
      <c r="AC10" s="4">
        <v>911</v>
      </c>
      <c r="AD10" s="4">
        <v>1142</v>
      </c>
      <c r="AE10" s="4">
        <v>436</v>
      </c>
      <c r="AF10" s="4">
        <v>636</v>
      </c>
      <c r="AG10" s="4">
        <v>338</v>
      </c>
      <c r="AH10" s="4">
        <v>514</v>
      </c>
      <c r="AI10" s="4">
        <v>594</v>
      </c>
      <c r="AJ10" s="4">
        <v>475</v>
      </c>
      <c r="AK10" s="4">
        <v>276</v>
      </c>
      <c r="AL10" s="4">
        <v>289</v>
      </c>
      <c r="AM10" s="4">
        <v>15741</v>
      </c>
      <c r="AN10" s="4">
        <v>944</v>
      </c>
      <c r="AO10" s="4">
        <v>994</v>
      </c>
      <c r="AP10" s="4">
        <v>1077</v>
      </c>
      <c r="AQ10" s="4">
        <v>585</v>
      </c>
      <c r="AR10" s="4">
        <v>555</v>
      </c>
      <c r="AS10" s="4">
        <v>307</v>
      </c>
      <c r="AT10" s="4">
        <v>232</v>
      </c>
      <c r="AU10" s="4">
        <v>528</v>
      </c>
      <c r="AV10" s="4">
        <v>936</v>
      </c>
      <c r="AW10" s="4">
        <v>939</v>
      </c>
      <c r="AX10" s="4">
        <v>918</v>
      </c>
      <c r="AY10" s="4">
        <v>709</v>
      </c>
      <c r="AZ10" s="4">
        <v>839</v>
      </c>
      <c r="BA10" s="4">
        <v>934</v>
      </c>
      <c r="BB10" s="4">
        <v>1013</v>
      </c>
      <c r="BC10" s="4">
        <v>420</v>
      </c>
      <c r="BD10" s="4">
        <v>701</v>
      </c>
      <c r="BE10" s="4">
        <v>340</v>
      </c>
      <c r="BF10" s="4">
        <v>478</v>
      </c>
      <c r="BG10" s="4">
        <v>795</v>
      </c>
      <c r="BH10" s="4">
        <v>502</v>
      </c>
      <c r="BI10" s="4">
        <v>419</v>
      </c>
      <c r="BJ10" s="4">
        <v>576</v>
      </c>
    </row>
    <row r="11" spans="1:72" x14ac:dyDescent="0.25">
      <c r="A11" t="s">
        <v>4</v>
      </c>
      <c r="B11" t="s">
        <v>5</v>
      </c>
      <c r="C11" s="4">
        <f t="shared" ref="C11:C74" si="0">SUM(AE11:AL11)</f>
        <v>956</v>
      </c>
      <c r="D11" s="4">
        <f t="shared" ref="D11:D74" si="1">SUM(BC11:BJ11)</f>
        <v>1108</v>
      </c>
      <c r="E11" s="4">
        <f t="shared" ref="E11:E74" si="2">C11+D11</f>
        <v>2064</v>
      </c>
      <c r="F11" s="7">
        <f t="shared" ref="F11:F74" si="3">D11/E11*100</f>
        <v>53.682170542635653</v>
      </c>
      <c r="G11">
        <f t="shared" ref="G11:I74" si="4">RANK(F11,F$10:F$102)</f>
        <v>31</v>
      </c>
      <c r="H11" s="7">
        <f t="shared" ref="H11:H74" si="5">E11/N11*100</f>
        <v>32.550070966724491</v>
      </c>
      <c r="I11">
        <f t="shared" si="4"/>
        <v>29</v>
      </c>
      <c r="J11" s="15">
        <f t="shared" ref="J11:J74" si="6">SUM(P11:S11,AN11:AQ11)</f>
        <v>1491</v>
      </c>
      <c r="K11" s="15">
        <f t="shared" ref="K11:K74" si="7">SUM(T11:AF11,AR11:BD11)</f>
        <v>3395</v>
      </c>
      <c r="L11" s="15">
        <f t="shared" ref="L11:L74" si="8">SUM(BE11:BJ11,AG11:AL11)</f>
        <v>1455</v>
      </c>
      <c r="N11" s="4">
        <v>6341</v>
      </c>
      <c r="O11" s="4">
        <v>3186</v>
      </c>
      <c r="P11" s="4">
        <v>218</v>
      </c>
      <c r="Q11" s="4">
        <v>199</v>
      </c>
      <c r="R11" s="4">
        <v>235</v>
      </c>
      <c r="S11" s="4">
        <v>129</v>
      </c>
      <c r="T11" s="4">
        <v>70</v>
      </c>
      <c r="U11" s="4">
        <v>25</v>
      </c>
      <c r="V11" s="4">
        <v>44</v>
      </c>
      <c r="W11" s="4">
        <v>98</v>
      </c>
      <c r="X11" s="4">
        <v>155</v>
      </c>
      <c r="Y11" s="4">
        <v>163</v>
      </c>
      <c r="Z11" s="4">
        <v>202</v>
      </c>
      <c r="AA11" s="4">
        <v>114</v>
      </c>
      <c r="AB11" s="4">
        <v>157</v>
      </c>
      <c r="AC11" s="4">
        <v>195</v>
      </c>
      <c r="AD11" s="4">
        <v>226</v>
      </c>
      <c r="AE11" s="4">
        <v>103</v>
      </c>
      <c r="AF11" s="4">
        <v>180</v>
      </c>
      <c r="AG11" s="4">
        <v>112</v>
      </c>
      <c r="AH11" s="4">
        <v>126</v>
      </c>
      <c r="AI11" s="4">
        <v>130</v>
      </c>
      <c r="AJ11" s="4">
        <v>143</v>
      </c>
      <c r="AK11" s="4">
        <v>85</v>
      </c>
      <c r="AL11" s="4">
        <v>77</v>
      </c>
      <c r="AM11" s="4">
        <v>3155</v>
      </c>
      <c r="AN11" s="4">
        <v>192</v>
      </c>
      <c r="AO11" s="4">
        <v>214</v>
      </c>
      <c r="AP11" s="4">
        <v>184</v>
      </c>
      <c r="AQ11" s="4">
        <v>120</v>
      </c>
      <c r="AR11" s="4">
        <v>47</v>
      </c>
      <c r="AS11" s="4">
        <v>11</v>
      </c>
      <c r="AT11" s="4">
        <v>24</v>
      </c>
      <c r="AU11" s="4">
        <v>134</v>
      </c>
      <c r="AV11" s="4">
        <v>132</v>
      </c>
      <c r="AW11" s="4">
        <v>162</v>
      </c>
      <c r="AX11" s="4">
        <v>150</v>
      </c>
      <c r="AY11" s="4">
        <v>155</v>
      </c>
      <c r="AZ11" s="4">
        <v>146</v>
      </c>
      <c r="BA11" s="4">
        <v>206</v>
      </c>
      <c r="BB11" s="4">
        <v>170</v>
      </c>
      <c r="BC11" s="4">
        <v>148</v>
      </c>
      <c r="BD11" s="4">
        <v>178</v>
      </c>
      <c r="BE11" s="4">
        <v>111</v>
      </c>
      <c r="BF11" s="4">
        <v>136</v>
      </c>
      <c r="BG11" s="4">
        <v>120</v>
      </c>
      <c r="BH11" s="4">
        <v>153</v>
      </c>
      <c r="BI11" s="4">
        <v>66</v>
      </c>
      <c r="BJ11" s="4">
        <v>196</v>
      </c>
    </row>
    <row r="12" spans="1:72" x14ac:dyDescent="0.25">
      <c r="A12" t="s">
        <v>6</v>
      </c>
      <c r="B12" t="s">
        <v>7</v>
      </c>
      <c r="C12" s="4">
        <f t="shared" si="0"/>
        <v>54</v>
      </c>
      <c r="D12" s="4">
        <f t="shared" si="1"/>
        <v>77</v>
      </c>
      <c r="E12" s="4">
        <f t="shared" si="2"/>
        <v>131</v>
      </c>
      <c r="F12" s="7">
        <f t="shared" si="3"/>
        <v>58.778625954198475</v>
      </c>
      <c r="G12">
        <f t="shared" si="4"/>
        <v>2</v>
      </c>
      <c r="H12" s="7">
        <f t="shared" si="5"/>
        <v>30.679156908665107</v>
      </c>
      <c r="I12">
        <f t="shared" si="4"/>
        <v>38</v>
      </c>
      <c r="J12" s="15">
        <f t="shared" si="6"/>
        <v>119</v>
      </c>
      <c r="K12" s="15">
        <f t="shared" si="7"/>
        <v>201</v>
      </c>
      <c r="L12" s="15">
        <f t="shared" si="8"/>
        <v>107</v>
      </c>
      <c r="N12" s="4">
        <v>427</v>
      </c>
      <c r="O12" s="4">
        <v>203</v>
      </c>
      <c r="P12" s="4">
        <v>9</v>
      </c>
      <c r="Q12" s="4">
        <v>23</v>
      </c>
      <c r="R12" s="4">
        <v>19</v>
      </c>
      <c r="S12" s="4">
        <v>7</v>
      </c>
      <c r="T12" s="4">
        <v>2</v>
      </c>
      <c r="U12" s="4">
        <v>0</v>
      </c>
      <c r="V12" s="4">
        <v>0</v>
      </c>
      <c r="W12" s="4">
        <v>15</v>
      </c>
      <c r="X12" s="4">
        <v>7</v>
      </c>
      <c r="Y12" s="4">
        <v>11</v>
      </c>
      <c r="Z12" s="4">
        <v>6</v>
      </c>
      <c r="AA12" s="4">
        <v>16</v>
      </c>
      <c r="AB12" s="4">
        <v>14</v>
      </c>
      <c r="AC12" s="4">
        <v>9</v>
      </c>
      <c r="AD12" s="4">
        <v>11</v>
      </c>
      <c r="AE12" s="4">
        <v>7</v>
      </c>
      <c r="AF12" s="4">
        <v>2</v>
      </c>
      <c r="AG12" s="4">
        <v>5</v>
      </c>
      <c r="AH12" s="4">
        <v>8</v>
      </c>
      <c r="AI12" s="4">
        <v>9</v>
      </c>
      <c r="AJ12" s="4">
        <v>8</v>
      </c>
      <c r="AK12" s="4">
        <v>14</v>
      </c>
      <c r="AL12" s="4">
        <v>1</v>
      </c>
      <c r="AM12" s="4">
        <v>224</v>
      </c>
      <c r="AN12" s="4">
        <v>6</v>
      </c>
      <c r="AO12" s="4">
        <v>25</v>
      </c>
      <c r="AP12" s="4">
        <v>22</v>
      </c>
      <c r="AQ12" s="4">
        <v>8</v>
      </c>
      <c r="AR12" s="4">
        <v>0</v>
      </c>
      <c r="AS12" s="4">
        <v>1</v>
      </c>
      <c r="AT12" s="4">
        <v>4</v>
      </c>
      <c r="AU12" s="4">
        <v>0</v>
      </c>
      <c r="AV12" s="4">
        <v>3</v>
      </c>
      <c r="AW12" s="4">
        <v>10</v>
      </c>
      <c r="AX12" s="4">
        <v>7</v>
      </c>
      <c r="AY12" s="4">
        <v>9</v>
      </c>
      <c r="AZ12" s="4">
        <v>16</v>
      </c>
      <c r="BA12" s="4">
        <v>10</v>
      </c>
      <c r="BB12" s="4">
        <v>26</v>
      </c>
      <c r="BC12" s="4">
        <v>8</v>
      </c>
      <c r="BD12" s="4">
        <v>7</v>
      </c>
      <c r="BE12" s="4">
        <v>8</v>
      </c>
      <c r="BF12" s="4">
        <v>4</v>
      </c>
      <c r="BG12" s="4">
        <v>16</v>
      </c>
      <c r="BH12" s="4">
        <v>18</v>
      </c>
      <c r="BI12" s="4">
        <v>10</v>
      </c>
      <c r="BJ12" s="4">
        <v>6</v>
      </c>
    </row>
    <row r="13" spans="1:72" x14ac:dyDescent="0.25">
      <c r="A13" t="s">
        <v>8</v>
      </c>
      <c r="B13" t="s">
        <v>9</v>
      </c>
      <c r="C13" s="4">
        <f t="shared" si="0"/>
        <v>115</v>
      </c>
      <c r="D13" s="4">
        <f t="shared" si="1"/>
        <v>110</v>
      </c>
      <c r="E13" s="4">
        <f t="shared" si="2"/>
        <v>225</v>
      </c>
      <c r="F13" s="7">
        <f t="shared" si="3"/>
        <v>48.888888888888886</v>
      </c>
      <c r="G13">
        <f t="shared" si="4"/>
        <v>87</v>
      </c>
      <c r="H13" s="7">
        <f t="shared" si="5"/>
        <v>31.163434903047094</v>
      </c>
      <c r="I13">
        <f t="shared" si="4"/>
        <v>35</v>
      </c>
      <c r="J13" s="15">
        <f t="shared" si="6"/>
        <v>163</v>
      </c>
      <c r="K13" s="15">
        <f t="shared" si="7"/>
        <v>404</v>
      </c>
      <c r="L13" s="15">
        <f t="shared" si="8"/>
        <v>155</v>
      </c>
      <c r="N13" s="4">
        <v>722</v>
      </c>
      <c r="O13" s="4">
        <v>350</v>
      </c>
      <c r="P13" s="4">
        <v>37</v>
      </c>
      <c r="Q13" s="4">
        <v>29</v>
      </c>
      <c r="R13" s="4">
        <v>11</v>
      </c>
      <c r="S13" s="4">
        <v>5</v>
      </c>
      <c r="T13" s="4">
        <v>3</v>
      </c>
      <c r="U13" s="4">
        <v>11</v>
      </c>
      <c r="V13" s="4">
        <v>0</v>
      </c>
      <c r="W13" s="4">
        <v>6</v>
      </c>
      <c r="X13" s="4">
        <v>22</v>
      </c>
      <c r="Y13" s="4">
        <v>13</v>
      </c>
      <c r="Z13" s="4">
        <v>20</v>
      </c>
      <c r="AA13" s="4">
        <v>22</v>
      </c>
      <c r="AB13" s="4">
        <v>8</v>
      </c>
      <c r="AC13" s="4">
        <v>17</v>
      </c>
      <c r="AD13" s="4">
        <v>31</v>
      </c>
      <c r="AE13" s="4">
        <v>8</v>
      </c>
      <c r="AF13" s="4">
        <v>33</v>
      </c>
      <c r="AG13" s="4">
        <v>5</v>
      </c>
      <c r="AH13" s="4">
        <v>13</v>
      </c>
      <c r="AI13" s="4">
        <v>27</v>
      </c>
      <c r="AJ13" s="4">
        <v>5</v>
      </c>
      <c r="AK13" s="4">
        <v>18</v>
      </c>
      <c r="AL13" s="4">
        <v>6</v>
      </c>
      <c r="AM13" s="4">
        <v>372</v>
      </c>
      <c r="AN13" s="4">
        <v>26</v>
      </c>
      <c r="AO13" s="4">
        <v>14</v>
      </c>
      <c r="AP13" s="4">
        <v>17</v>
      </c>
      <c r="AQ13" s="4">
        <v>24</v>
      </c>
      <c r="AR13" s="4">
        <v>4</v>
      </c>
      <c r="AS13" s="4">
        <v>0</v>
      </c>
      <c r="AT13" s="4">
        <v>0</v>
      </c>
      <c r="AU13" s="4">
        <v>7</v>
      </c>
      <c r="AV13" s="4">
        <v>9</v>
      </c>
      <c r="AW13" s="4">
        <v>14</v>
      </c>
      <c r="AX13" s="4">
        <v>46</v>
      </c>
      <c r="AY13" s="4">
        <v>4</v>
      </c>
      <c r="AZ13" s="4">
        <v>18</v>
      </c>
      <c r="BA13" s="4">
        <v>26</v>
      </c>
      <c r="BB13" s="4">
        <v>53</v>
      </c>
      <c r="BC13" s="4">
        <v>13</v>
      </c>
      <c r="BD13" s="4">
        <v>16</v>
      </c>
      <c r="BE13" s="4">
        <v>10</v>
      </c>
      <c r="BF13" s="4">
        <v>17</v>
      </c>
      <c r="BG13" s="4">
        <v>35</v>
      </c>
      <c r="BH13" s="4">
        <v>5</v>
      </c>
      <c r="BI13" s="4">
        <v>7</v>
      </c>
      <c r="BJ13" s="4">
        <v>7</v>
      </c>
    </row>
    <row r="14" spans="1:72" x14ac:dyDescent="0.25">
      <c r="A14" t="s">
        <v>10</v>
      </c>
      <c r="B14" t="s">
        <v>11</v>
      </c>
      <c r="C14" s="4">
        <f t="shared" si="0"/>
        <v>85</v>
      </c>
      <c r="D14" s="4">
        <f t="shared" si="1"/>
        <v>95</v>
      </c>
      <c r="E14" s="4">
        <f t="shared" si="2"/>
        <v>180</v>
      </c>
      <c r="F14" s="7">
        <f t="shared" si="3"/>
        <v>52.777777777777779</v>
      </c>
      <c r="G14">
        <f t="shared" si="4"/>
        <v>51</v>
      </c>
      <c r="H14" s="7">
        <f t="shared" si="5"/>
        <v>37.735849056603776</v>
      </c>
      <c r="I14">
        <f t="shared" si="4"/>
        <v>5</v>
      </c>
      <c r="J14" s="15">
        <f t="shared" si="6"/>
        <v>104</v>
      </c>
      <c r="K14" s="15">
        <f t="shared" si="7"/>
        <v>241</v>
      </c>
      <c r="L14" s="15">
        <f t="shared" si="8"/>
        <v>132</v>
      </c>
      <c r="N14" s="4">
        <v>477</v>
      </c>
      <c r="O14" s="4">
        <v>243</v>
      </c>
      <c r="P14" s="4">
        <v>14</v>
      </c>
      <c r="Q14" s="4">
        <v>9</v>
      </c>
      <c r="R14" s="4">
        <v>22</v>
      </c>
      <c r="S14" s="4">
        <v>5</v>
      </c>
      <c r="T14" s="4">
        <v>3</v>
      </c>
      <c r="U14" s="4">
        <v>3</v>
      </c>
      <c r="V14" s="4">
        <v>0</v>
      </c>
      <c r="W14" s="4">
        <v>6</v>
      </c>
      <c r="X14" s="4">
        <v>9</v>
      </c>
      <c r="Y14" s="4">
        <v>6</v>
      </c>
      <c r="Z14" s="4">
        <v>26</v>
      </c>
      <c r="AA14" s="4">
        <v>6</v>
      </c>
      <c r="AB14" s="4">
        <v>16</v>
      </c>
      <c r="AC14" s="4">
        <v>19</v>
      </c>
      <c r="AD14" s="4">
        <v>14</v>
      </c>
      <c r="AE14" s="4">
        <v>10</v>
      </c>
      <c r="AF14" s="4">
        <v>20</v>
      </c>
      <c r="AG14" s="4">
        <v>6</v>
      </c>
      <c r="AH14" s="4">
        <v>9</v>
      </c>
      <c r="AI14" s="4">
        <v>9</v>
      </c>
      <c r="AJ14" s="4">
        <v>11</v>
      </c>
      <c r="AK14" s="4">
        <v>9</v>
      </c>
      <c r="AL14" s="4">
        <v>11</v>
      </c>
      <c r="AM14" s="4">
        <v>234</v>
      </c>
      <c r="AN14" s="4">
        <v>13</v>
      </c>
      <c r="AO14" s="4">
        <v>18</v>
      </c>
      <c r="AP14" s="4">
        <v>19</v>
      </c>
      <c r="AQ14" s="4">
        <v>4</v>
      </c>
      <c r="AR14" s="4">
        <v>0</v>
      </c>
      <c r="AS14" s="4">
        <v>0</v>
      </c>
      <c r="AT14" s="4">
        <v>0</v>
      </c>
      <c r="AU14" s="4">
        <v>0</v>
      </c>
      <c r="AV14" s="4">
        <v>10</v>
      </c>
      <c r="AW14" s="4">
        <v>16</v>
      </c>
      <c r="AX14" s="4">
        <v>6</v>
      </c>
      <c r="AY14" s="4">
        <v>6</v>
      </c>
      <c r="AZ14" s="4">
        <v>15</v>
      </c>
      <c r="BA14" s="4">
        <v>7</v>
      </c>
      <c r="BB14" s="4">
        <v>25</v>
      </c>
      <c r="BC14" s="4">
        <v>12</v>
      </c>
      <c r="BD14" s="4">
        <v>6</v>
      </c>
      <c r="BE14" s="4">
        <v>13</v>
      </c>
      <c r="BF14" s="4">
        <v>17</v>
      </c>
      <c r="BG14" s="4">
        <v>18</v>
      </c>
      <c r="BH14" s="4">
        <v>14</v>
      </c>
      <c r="BI14" s="4">
        <v>7</v>
      </c>
      <c r="BJ14" s="4">
        <v>8</v>
      </c>
    </row>
    <row r="15" spans="1:72" x14ac:dyDescent="0.25">
      <c r="A15" t="s">
        <v>12</v>
      </c>
      <c r="B15" t="s">
        <v>13</v>
      </c>
      <c r="C15" s="4">
        <f t="shared" si="0"/>
        <v>745</v>
      </c>
      <c r="D15" s="4">
        <f t="shared" si="1"/>
        <v>910</v>
      </c>
      <c r="E15" s="4">
        <f t="shared" si="2"/>
        <v>1655</v>
      </c>
      <c r="F15" s="7">
        <f t="shared" si="3"/>
        <v>54.984894259818731</v>
      </c>
      <c r="G15">
        <f t="shared" si="4"/>
        <v>11</v>
      </c>
      <c r="H15" s="7">
        <f t="shared" si="5"/>
        <v>31.350634589884447</v>
      </c>
      <c r="I15">
        <f t="shared" si="4"/>
        <v>34</v>
      </c>
      <c r="J15" s="15">
        <f t="shared" si="6"/>
        <v>1228</v>
      </c>
      <c r="K15" s="15">
        <f t="shared" si="7"/>
        <v>2878</v>
      </c>
      <c r="L15" s="15">
        <f t="shared" si="8"/>
        <v>1173</v>
      </c>
      <c r="N15" s="4">
        <v>5279</v>
      </c>
      <c r="O15" s="4">
        <v>2611</v>
      </c>
      <c r="P15" s="4">
        <v>163</v>
      </c>
      <c r="Q15" s="4">
        <v>168</v>
      </c>
      <c r="R15" s="4">
        <v>179</v>
      </c>
      <c r="S15" s="4">
        <v>97</v>
      </c>
      <c r="T15" s="4">
        <v>53</v>
      </c>
      <c r="U15" s="4">
        <v>7</v>
      </c>
      <c r="V15" s="4">
        <v>57</v>
      </c>
      <c r="W15" s="4">
        <v>91</v>
      </c>
      <c r="X15" s="4">
        <v>137</v>
      </c>
      <c r="Y15" s="4">
        <v>141</v>
      </c>
      <c r="Z15" s="4">
        <v>135</v>
      </c>
      <c r="AA15" s="4">
        <v>128</v>
      </c>
      <c r="AB15" s="4">
        <v>128</v>
      </c>
      <c r="AC15" s="4">
        <v>170</v>
      </c>
      <c r="AD15" s="4">
        <v>212</v>
      </c>
      <c r="AE15" s="4">
        <v>119</v>
      </c>
      <c r="AF15" s="4">
        <v>109</v>
      </c>
      <c r="AG15" s="4">
        <v>84</v>
      </c>
      <c r="AH15" s="4">
        <v>79</v>
      </c>
      <c r="AI15" s="4">
        <v>111</v>
      </c>
      <c r="AJ15" s="4">
        <v>67</v>
      </c>
      <c r="AK15" s="4">
        <v>100</v>
      </c>
      <c r="AL15" s="4">
        <v>76</v>
      </c>
      <c r="AM15" s="4">
        <v>2668</v>
      </c>
      <c r="AN15" s="4">
        <v>166</v>
      </c>
      <c r="AO15" s="4">
        <v>206</v>
      </c>
      <c r="AP15" s="4">
        <v>151</v>
      </c>
      <c r="AQ15" s="4">
        <v>98</v>
      </c>
      <c r="AR15" s="4">
        <v>45</v>
      </c>
      <c r="AS15" s="4">
        <v>16</v>
      </c>
      <c r="AT15" s="4">
        <v>24</v>
      </c>
      <c r="AU15" s="4">
        <v>95</v>
      </c>
      <c r="AV15" s="4">
        <v>118</v>
      </c>
      <c r="AW15" s="4">
        <v>131</v>
      </c>
      <c r="AX15" s="4">
        <v>144</v>
      </c>
      <c r="AY15" s="4">
        <v>97</v>
      </c>
      <c r="AZ15" s="4">
        <v>141</v>
      </c>
      <c r="BA15" s="4">
        <v>191</v>
      </c>
      <c r="BB15" s="4">
        <v>135</v>
      </c>
      <c r="BC15" s="4">
        <v>120</v>
      </c>
      <c r="BD15" s="4">
        <v>134</v>
      </c>
      <c r="BE15" s="4">
        <v>88</v>
      </c>
      <c r="BF15" s="4">
        <v>81</v>
      </c>
      <c r="BG15" s="4">
        <v>115</v>
      </c>
      <c r="BH15" s="4">
        <v>73</v>
      </c>
      <c r="BI15" s="4">
        <v>130</v>
      </c>
      <c r="BJ15" s="4">
        <v>169</v>
      </c>
    </row>
    <row r="16" spans="1:72" x14ac:dyDescent="0.25">
      <c r="A16" t="s">
        <v>14</v>
      </c>
      <c r="B16" t="s">
        <v>15</v>
      </c>
      <c r="C16" s="4">
        <f t="shared" si="0"/>
        <v>1446</v>
      </c>
      <c r="D16" s="4">
        <f t="shared" si="1"/>
        <v>1516</v>
      </c>
      <c r="E16" s="4">
        <f t="shared" si="2"/>
        <v>2962</v>
      </c>
      <c r="F16" s="7">
        <f t="shared" si="3"/>
        <v>51.181634031060099</v>
      </c>
      <c r="G16">
        <f t="shared" si="4"/>
        <v>75</v>
      </c>
      <c r="H16" s="7">
        <f t="shared" si="5"/>
        <v>27.000911577028258</v>
      </c>
      <c r="I16">
        <f t="shared" si="4"/>
        <v>62</v>
      </c>
      <c r="J16" s="15">
        <f t="shared" si="6"/>
        <v>2794</v>
      </c>
      <c r="K16" s="15">
        <f t="shared" si="7"/>
        <v>6292</v>
      </c>
      <c r="L16" s="15">
        <f t="shared" si="8"/>
        <v>1884</v>
      </c>
      <c r="N16" s="4">
        <v>10970</v>
      </c>
      <c r="O16" s="4">
        <v>5505</v>
      </c>
      <c r="P16" s="4">
        <v>298</v>
      </c>
      <c r="Q16" s="4">
        <v>515</v>
      </c>
      <c r="R16" s="4">
        <v>399</v>
      </c>
      <c r="S16" s="4">
        <v>271</v>
      </c>
      <c r="T16" s="4">
        <v>123</v>
      </c>
      <c r="U16" s="4">
        <v>66</v>
      </c>
      <c r="V16" s="4">
        <v>29</v>
      </c>
      <c r="W16" s="4">
        <v>148</v>
      </c>
      <c r="X16" s="4">
        <v>274</v>
      </c>
      <c r="Y16" s="4">
        <v>313</v>
      </c>
      <c r="Z16" s="4">
        <v>336</v>
      </c>
      <c r="AA16" s="4">
        <v>331</v>
      </c>
      <c r="AB16" s="4">
        <v>272</v>
      </c>
      <c r="AC16" s="4">
        <v>279</v>
      </c>
      <c r="AD16" s="4">
        <v>405</v>
      </c>
      <c r="AE16" s="4">
        <v>188</v>
      </c>
      <c r="AF16" s="4">
        <v>401</v>
      </c>
      <c r="AG16" s="4">
        <v>108</v>
      </c>
      <c r="AH16" s="4">
        <v>142</v>
      </c>
      <c r="AI16" s="4">
        <v>291</v>
      </c>
      <c r="AJ16" s="4">
        <v>165</v>
      </c>
      <c r="AK16" s="4">
        <v>74</v>
      </c>
      <c r="AL16" s="4">
        <v>77</v>
      </c>
      <c r="AM16" s="4">
        <v>5465</v>
      </c>
      <c r="AN16" s="4">
        <v>417</v>
      </c>
      <c r="AO16" s="4">
        <v>365</v>
      </c>
      <c r="AP16" s="4">
        <v>334</v>
      </c>
      <c r="AQ16" s="4">
        <v>195</v>
      </c>
      <c r="AR16" s="4">
        <v>62</v>
      </c>
      <c r="AS16" s="4">
        <v>28</v>
      </c>
      <c r="AT16" s="4">
        <v>26</v>
      </c>
      <c r="AU16" s="4">
        <v>267</v>
      </c>
      <c r="AV16" s="4">
        <v>345</v>
      </c>
      <c r="AW16" s="4">
        <v>303</v>
      </c>
      <c r="AX16" s="4">
        <v>473</v>
      </c>
      <c r="AY16" s="4">
        <v>261</v>
      </c>
      <c r="AZ16" s="4">
        <v>252</v>
      </c>
      <c r="BA16" s="4">
        <v>272</v>
      </c>
      <c r="BB16" s="4">
        <v>349</v>
      </c>
      <c r="BC16" s="4">
        <v>188</v>
      </c>
      <c r="BD16" s="4">
        <v>301</v>
      </c>
      <c r="BE16" s="4">
        <v>131</v>
      </c>
      <c r="BF16" s="4">
        <v>196</v>
      </c>
      <c r="BG16" s="4">
        <v>211</v>
      </c>
      <c r="BH16" s="4">
        <v>230</v>
      </c>
      <c r="BI16" s="4">
        <v>84</v>
      </c>
      <c r="BJ16" s="4">
        <v>175</v>
      </c>
    </row>
    <row r="17" spans="1:62" x14ac:dyDescent="0.25">
      <c r="A17" t="s">
        <v>16</v>
      </c>
      <c r="B17" t="s">
        <v>17</v>
      </c>
      <c r="C17" s="4">
        <f t="shared" si="0"/>
        <v>354</v>
      </c>
      <c r="D17" s="4">
        <f t="shared" si="1"/>
        <v>377</v>
      </c>
      <c r="E17" s="4">
        <f t="shared" si="2"/>
        <v>731</v>
      </c>
      <c r="F17" s="7">
        <f t="shared" si="3"/>
        <v>51.573187414500687</v>
      </c>
      <c r="G17">
        <f t="shared" si="4"/>
        <v>68</v>
      </c>
      <c r="H17" s="7">
        <f t="shared" si="5"/>
        <v>37.738771295818275</v>
      </c>
      <c r="I17">
        <f t="shared" si="4"/>
        <v>4</v>
      </c>
      <c r="J17" s="15">
        <f t="shared" si="6"/>
        <v>394</v>
      </c>
      <c r="K17" s="15">
        <f t="shared" si="7"/>
        <v>959</v>
      </c>
      <c r="L17" s="15">
        <f t="shared" si="8"/>
        <v>584</v>
      </c>
      <c r="N17" s="4">
        <v>1937</v>
      </c>
      <c r="O17" s="4">
        <v>963</v>
      </c>
      <c r="P17" s="4">
        <v>39</v>
      </c>
      <c r="Q17" s="4">
        <v>44</v>
      </c>
      <c r="R17" s="4">
        <v>67</v>
      </c>
      <c r="S17" s="4">
        <v>41</v>
      </c>
      <c r="T17" s="4">
        <v>6</v>
      </c>
      <c r="U17" s="4">
        <v>4</v>
      </c>
      <c r="V17" s="4">
        <v>5</v>
      </c>
      <c r="W17" s="4">
        <v>21</v>
      </c>
      <c r="X17" s="4">
        <v>33</v>
      </c>
      <c r="Y17" s="4">
        <v>20</v>
      </c>
      <c r="Z17" s="4">
        <v>43</v>
      </c>
      <c r="AA17" s="4">
        <v>58</v>
      </c>
      <c r="AB17" s="4">
        <v>45</v>
      </c>
      <c r="AC17" s="4">
        <v>68</v>
      </c>
      <c r="AD17" s="4">
        <v>115</v>
      </c>
      <c r="AE17" s="4">
        <v>30</v>
      </c>
      <c r="AF17" s="4">
        <v>29</v>
      </c>
      <c r="AG17" s="4">
        <v>47</v>
      </c>
      <c r="AH17" s="4">
        <v>63</v>
      </c>
      <c r="AI17" s="4">
        <v>88</v>
      </c>
      <c r="AJ17" s="4">
        <v>41</v>
      </c>
      <c r="AK17" s="4">
        <v>22</v>
      </c>
      <c r="AL17" s="4">
        <v>34</v>
      </c>
      <c r="AM17" s="4">
        <v>974</v>
      </c>
      <c r="AN17" s="4">
        <v>38</v>
      </c>
      <c r="AO17" s="4">
        <v>41</v>
      </c>
      <c r="AP17" s="4">
        <v>89</v>
      </c>
      <c r="AQ17" s="4">
        <v>35</v>
      </c>
      <c r="AR17" s="4">
        <v>4</v>
      </c>
      <c r="AS17" s="4">
        <v>3</v>
      </c>
      <c r="AT17" s="4">
        <v>9</v>
      </c>
      <c r="AU17" s="4">
        <v>38</v>
      </c>
      <c r="AV17" s="4">
        <v>30</v>
      </c>
      <c r="AW17" s="4">
        <v>33</v>
      </c>
      <c r="AX17" s="4">
        <v>48</v>
      </c>
      <c r="AY17" s="4">
        <v>40</v>
      </c>
      <c r="AZ17" s="4">
        <v>29</v>
      </c>
      <c r="BA17" s="4">
        <v>54</v>
      </c>
      <c r="BB17" s="4">
        <v>106</v>
      </c>
      <c r="BC17" s="4">
        <v>40</v>
      </c>
      <c r="BD17" s="4">
        <v>48</v>
      </c>
      <c r="BE17" s="4">
        <v>36</v>
      </c>
      <c r="BF17" s="4">
        <v>49</v>
      </c>
      <c r="BG17" s="4">
        <v>59</v>
      </c>
      <c r="BH17" s="4">
        <v>44</v>
      </c>
      <c r="BI17" s="4">
        <v>44</v>
      </c>
      <c r="BJ17" s="4">
        <v>57</v>
      </c>
    </row>
    <row r="18" spans="1:62" x14ac:dyDescent="0.25">
      <c r="A18" t="s">
        <v>18</v>
      </c>
      <c r="B18" t="s">
        <v>19</v>
      </c>
      <c r="C18" s="4">
        <f t="shared" si="0"/>
        <v>514</v>
      </c>
      <c r="D18" s="4">
        <f t="shared" si="1"/>
        <v>563</v>
      </c>
      <c r="E18" s="4">
        <f t="shared" si="2"/>
        <v>1077</v>
      </c>
      <c r="F18" s="7">
        <f t="shared" si="3"/>
        <v>52.274837511606307</v>
      </c>
      <c r="G18">
        <f t="shared" si="4"/>
        <v>59</v>
      </c>
      <c r="H18" s="7">
        <f t="shared" si="5"/>
        <v>35.721393034825873</v>
      </c>
      <c r="I18">
        <f t="shared" si="4"/>
        <v>10</v>
      </c>
      <c r="J18" s="15">
        <f t="shared" si="6"/>
        <v>600</v>
      </c>
      <c r="K18" s="15">
        <f t="shared" si="7"/>
        <v>1601</v>
      </c>
      <c r="L18" s="15">
        <f t="shared" si="8"/>
        <v>814</v>
      </c>
      <c r="N18" s="4">
        <v>3015</v>
      </c>
      <c r="O18" s="4">
        <v>1462</v>
      </c>
      <c r="P18" s="4">
        <v>80</v>
      </c>
      <c r="Q18" s="4">
        <v>141</v>
      </c>
      <c r="R18" s="4">
        <v>44</v>
      </c>
      <c r="S18" s="4">
        <v>23</v>
      </c>
      <c r="T18" s="4">
        <v>27</v>
      </c>
      <c r="U18" s="4">
        <v>14</v>
      </c>
      <c r="V18" s="4">
        <v>0</v>
      </c>
      <c r="W18" s="4">
        <v>26</v>
      </c>
      <c r="X18" s="4">
        <v>81</v>
      </c>
      <c r="Y18" s="4">
        <v>76</v>
      </c>
      <c r="Z18" s="4">
        <v>60</v>
      </c>
      <c r="AA18" s="4">
        <v>101</v>
      </c>
      <c r="AB18" s="4">
        <v>79</v>
      </c>
      <c r="AC18" s="4">
        <v>98</v>
      </c>
      <c r="AD18" s="4">
        <v>98</v>
      </c>
      <c r="AE18" s="4">
        <v>54</v>
      </c>
      <c r="AF18" s="4">
        <v>91</v>
      </c>
      <c r="AG18" s="4">
        <v>56</v>
      </c>
      <c r="AH18" s="4">
        <v>46</v>
      </c>
      <c r="AI18" s="4">
        <v>96</v>
      </c>
      <c r="AJ18" s="4">
        <v>53</v>
      </c>
      <c r="AK18" s="4">
        <v>92</v>
      </c>
      <c r="AL18" s="4">
        <v>26</v>
      </c>
      <c r="AM18" s="4">
        <v>1553</v>
      </c>
      <c r="AN18" s="4">
        <v>74</v>
      </c>
      <c r="AO18" s="4">
        <v>66</v>
      </c>
      <c r="AP18" s="4">
        <v>121</v>
      </c>
      <c r="AQ18" s="4">
        <v>51</v>
      </c>
      <c r="AR18" s="4">
        <v>10</v>
      </c>
      <c r="AS18" s="4">
        <v>5</v>
      </c>
      <c r="AT18" s="4">
        <v>35</v>
      </c>
      <c r="AU18" s="4">
        <v>60</v>
      </c>
      <c r="AV18" s="4">
        <v>51</v>
      </c>
      <c r="AW18" s="4">
        <v>67</v>
      </c>
      <c r="AX18" s="4">
        <v>65</v>
      </c>
      <c r="AY18" s="4">
        <v>90</v>
      </c>
      <c r="AZ18" s="4">
        <v>72</v>
      </c>
      <c r="BA18" s="4">
        <v>91</v>
      </c>
      <c r="BB18" s="4">
        <v>132</v>
      </c>
      <c r="BC18" s="4">
        <v>29</v>
      </c>
      <c r="BD18" s="4">
        <v>89</v>
      </c>
      <c r="BE18" s="4">
        <v>30</v>
      </c>
      <c r="BF18" s="4">
        <v>53</v>
      </c>
      <c r="BG18" s="4">
        <v>117</v>
      </c>
      <c r="BH18" s="4">
        <v>79</v>
      </c>
      <c r="BI18" s="4">
        <v>94</v>
      </c>
      <c r="BJ18" s="4">
        <v>72</v>
      </c>
    </row>
    <row r="19" spans="1:62" x14ac:dyDescent="0.25">
      <c r="A19" t="s">
        <v>20</v>
      </c>
      <c r="B19" t="s">
        <v>21</v>
      </c>
      <c r="C19" s="4">
        <f t="shared" si="0"/>
        <v>4506</v>
      </c>
      <c r="D19" s="4">
        <f t="shared" si="1"/>
        <v>5323</v>
      </c>
      <c r="E19" s="4">
        <f t="shared" si="2"/>
        <v>9829</v>
      </c>
      <c r="F19" s="7">
        <f t="shared" si="3"/>
        <v>54.156068776070811</v>
      </c>
      <c r="G19">
        <f t="shared" si="4"/>
        <v>22</v>
      </c>
      <c r="H19" s="7">
        <f t="shared" si="5"/>
        <v>19.973988498038977</v>
      </c>
      <c r="I19">
        <f t="shared" si="4"/>
        <v>87</v>
      </c>
      <c r="J19" s="15">
        <f t="shared" si="6"/>
        <v>11549</v>
      </c>
      <c r="K19" s="15">
        <f t="shared" si="7"/>
        <v>30797</v>
      </c>
      <c r="L19" s="15">
        <f t="shared" si="8"/>
        <v>6863</v>
      </c>
      <c r="N19" s="4">
        <v>49209</v>
      </c>
      <c r="O19" s="4">
        <v>24601</v>
      </c>
      <c r="P19" s="4">
        <v>1769</v>
      </c>
      <c r="Q19" s="4">
        <v>1680</v>
      </c>
      <c r="R19" s="4">
        <v>1619</v>
      </c>
      <c r="S19" s="4">
        <v>1009</v>
      </c>
      <c r="T19" s="4">
        <v>1102</v>
      </c>
      <c r="U19" s="4">
        <v>641</v>
      </c>
      <c r="V19" s="4">
        <v>664</v>
      </c>
      <c r="W19" s="4">
        <v>1261</v>
      </c>
      <c r="X19" s="4">
        <v>1624</v>
      </c>
      <c r="Y19" s="4">
        <v>1805</v>
      </c>
      <c r="Z19" s="4">
        <v>1720</v>
      </c>
      <c r="AA19" s="4">
        <v>1378</v>
      </c>
      <c r="AB19" s="4">
        <v>1312</v>
      </c>
      <c r="AC19" s="4">
        <v>1242</v>
      </c>
      <c r="AD19" s="4">
        <v>1269</v>
      </c>
      <c r="AE19" s="4">
        <v>545</v>
      </c>
      <c r="AF19" s="4">
        <v>909</v>
      </c>
      <c r="AG19" s="4">
        <v>645</v>
      </c>
      <c r="AH19" s="4">
        <v>436</v>
      </c>
      <c r="AI19" s="4">
        <v>802</v>
      </c>
      <c r="AJ19" s="4">
        <v>563</v>
      </c>
      <c r="AK19" s="4">
        <v>328</v>
      </c>
      <c r="AL19" s="4">
        <v>278</v>
      </c>
      <c r="AM19" s="4">
        <v>24608</v>
      </c>
      <c r="AN19" s="4">
        <v>1582</v>
      </c>
      <c r="AO19" s="4">
        <v>1602</v>
      </c>
      <c r="AP19" s="4">
        <v>1453</v>
      </c>
      <c r="AQ19" s="4">
        <v>835</v>
      </c>
      <c r="AR19" s="4">
        <v>1022</v>
      </c>
      <c r="AS19" s="4">
        <v>872</v>
      </c>
      <c r="AT19" s="4">
        <v>816</v>
      </c>
      <c r="AU19" s="4">
        <v>1076</v>
      </c>
      <c r="AV19" s="4">
        <v>1625</v>
      </c>
      <c r="AW19" s="4">
        <v>1612</v>
      </c>
      <c r="AX19" s="4">
        <v>1570</v>
      </c>
      <c r="AY19" s="4">
        <v>1271</v>
      </c>
      <c r="AZ19" s="4">
        <v>1242</v>
      </c>
      <c r="BA19" s="4">
        <v>1312</v>
      </c>
      <c r="BB19" s="4">
        <v>1395</v>
      </c>
      <c r="BC19" s="4">
        <v>589</v>
      </c>
      <c r="BD19" s="4">
        <v>923</v>
      </c>
      <c r="BE19" s="4">
        <v>458</v>
      </c>
      <c r="BF19" s="4">
        <v>648</v>
      </c>
      <c r="BG19" s="4">
        <v>922</v>
      </c>
      <c r="BH19" s="4">
        <v>557</v>
      </c>
      <c r="BI19" s="4">
        <v>572</v>
      </c>
      <c r="BJ19" s="4">
        <v>654</v>
      </c>
    </row>
    <row r="20" spans="1:62" x14ac:dyDescent="0.25">
      <c r="A20" t="s">
        <v>22</v>
      </c>
      <c r="B20" t="s">
        <v>23</v>
      </c>
      <c r="C20" s="4">
        <f t="shared" si="0"/>
        <v>966</v>
      </c>
      <c r="D20" s="4">
        <f t="shared" si="1"/>
        <v>1107</v>
      </c>
      <c r="E20" s="4">
        <f t="shared" si="2"/>
        <v>2073</v>
      </c>
      <c r="F20" s="7">
        <f t="shared" si="3"/>
        <v>53.40086830680174</v>
      </c>
      <c r="G20">
        <f t="shared" si="4"/>
        <v>41</v>
      </c>
      <c r="H20" s="7">
        <f t="shared" si="5"/>
        <v>31.843317972350231</v>
      </c>
      <c r="I20">
        <f t="shared" si="4"/>
        <v>32</v>
      </c>
      <c r="J20" s="15">
        <f t="shared" si="6"/>
        <v>1462</v>
      </c>
      <c r="K20" s="15">
        <f t="shared" si="7"/>
        <v>3508</v>
      </c>
      <c r="L20" s="15">
        <f t="shared" si="8"/>
        <v>1540</v>
      </c>
      <c r="N20" s="4">
        <v>6510</v>
      </c>
      <c r="O20" s="4">
        <v>3177</v>
      </c>
      <c r="P20" s="4">
        <v>186</v>
      </c>
      <c r="Q20" s="4">
        <v>254</v>
      </c>
      <c r="R20" s="4">
        <v>203</v>
      </c>
      <c r="S20" s="4">
        <v>133</v>
      </c>
      <c r="T20" s="4">
        <v>61</v>
      </c>
      <c r="U20" s="4">
        <v>9</v>
      </c>
      <c r="V20" s="4">
        <v>16</v>
      </c>
      <c r="W20" s="4">
        <v>120</v>
      </c>
      <c r="X20" s="4">
        <v>136</v>
      </c>
      <c r="Y20" s="4">
        <v>159</v>
      </c>
      <c r="Z20" s="4">
        <v>86</v>
      </c>
      <c r="AA20" s="4">
        <v>220</v>
      </c>
      <c r="AB20" s="4">
        <v>185</v>
      </c>
      <c r="AC20" s="4">
        <v>201</v>
      </c>
      <c r="AD20" s="4">
        <v>242</v>
      </c>
      <c r="AE20" s="4">
        <v>99</v>
      </c>
      <c r="AF20" s="4">
        <v>186</v>
      </c>
      <c r="AG20" s="4">
        <v>82</v>
      </c>
      <c r="AH20" s="4">
        <v>121</v>
      </c>
      <c r="AI20" s="4">
        <v>164</v>
      </c>
      <c r="AJ20" s="4">
        <v>109</v>
      </c>
      <c r="AK20" s="4">
        <v>125</v>
      </c>
      <c r="AL20" s="4">
        <v>80</v>
      </c>
      <c r="AM20" s="4">
        <v>3333</v>
      </c>
      <c r="AN20" s="4">
        <v>145</v>
      </c>
      <c r="AO20" s="4">
        <v>225</v>
      </c>
      <c r="AP20" s="4">
        <v>208</v>
      </c>
      <c r="AQ20" s="4">
        <v>108</v>
      </c>
      <c r="AR20" s="4">
        <v>48</v>
      </c>
      <c r="AS20" s="4">
        <v>10</v>
      </c>
      <c r="AT20" s="4">
        <v>31</v>
      </c>
      <c r="AU20" s="4">
        <v>121</v>
      </c>
      <c r="AV20" s="4">
        <v>147</v>
      </c>
      <c r="AW20" s="4">
        <v>178</v>
      </c>
      <c r="AX20" s="4">
        <v>149</v>
      </c>
      <c r="AY20" s="4">
        <v>221</v>
      </c>
      <c r="AZ20" s="4">
        <v>184</v>
      </c>
      <c r="BA20" s="4">
        <v>224</v>
      </c>
      <c r="BB20" s="4">
        <v>227</v>
      </c>
      <c r="BC20" s="4">
        <v>112</v>
      </c>
      <c r="BD20" s="4">
        <v>136</v>
      </c>
      <c r="BE20" s="4">
        <v>128</v>
      </c>
      <c r="BF20" s="4">
        <v>109</v>
      </c>
      <c r="BG20" s="4">
        <v>161</v>
      </c>
      <c r="BH20" s="4">
        <v>148</v>
      </c>
      <c r="BI20" s="4">
        <v>156</v>
      </c>
      <c r="BJ20" s="4">
        <v>157</v>
      </c>
    </row>
    <row r="21" spans="1:62" x14ac:dyDescent="0.25">
      <c r="A21" t="s">
        <v>24</v>
      </c>
      <c r="B21" t="s">
        <v>25</v>
      </c>
      <c r="C21" s="4">
        <f t="shared" si="0"/>
        <v>1072</v>
      </c>
      <c r="D21" s="4">
        <f t="shared" si="1"/>
        <v>1134</v>
      </c>
      <c r="E21" s="4">
        <f t="shared" si="2"/>
        <v>2206</v>
      </c>
      <c r="F21" s="7">
        <f t="shared" si="3"/>
        <v>51.405258386219401</v>
      </c>
      <c r="G21">
        <f t="shared" si="4"/>
        <v>73</v>
      </c>
      <c r="H21" s="7">
        <f t="shared" si="5"/>
        <v>27.475401668950056</v>
      </c>
      <c r="I21">
        <f t="shared" si="4"/>
        <v>57</v>
      </c>
      <c r="J21" s="15">
        <f t="shared" si="6"/>
        <v>1902</v>
      </c>
      <c r="K21" s="15">
        <f t="shared" si="7"/>
        <v>4485</v>
      </c>
      <c r="L21" s="15">
        <f t="shared" si="8"/>
        <v>1642</v>
      </c>
      <c r="N21" s="4">
        <v>8029</v>
      </c>
      <c r="O21" s="4">
        <v>4003</v>
      </c>
      <c r="P21" s="4">
        <v>201</v>
      </c>
      <c r="Q21" s="4">
        <v>241</v>
      </c>
      <c r="R21" s="4">
        <v>280</v>
      </c>
      <c r="S21" s="4">
        <v>195</v>
      </c>
      <c r="T21" s="4">
        <v>112</v>
      </c>
      <c r="U21" s="4">
        <v>56</v>
      </c>
      <c r="V21" s="4">
        <v>25</v>
      </c>
      <c r="W21" s="4">
        <v>134</v>
      </c>
      <c r="X21" s="4">
        <v>189</v>
      </c>
      <c r="Y21" s="4">
        <v>227</v>
      </c>
      <c r="Z21" s="4">
        <v>229</v>
      </c>
      <c r="AA21" s="4">
        <v>247</v>
      </c>
      <c r="AB21" s="4">
        <v>228</v>
      </c>
      <c r="AC21" s="4">
        <v>282</v>
      </c>
      <c r="AD21" s="4">
        <v>285</v>
      </c>
      <c r="AE21" s="4">
        <v>138</v>
      </c>
      <c r="AF21" s="4">
        <v>188</v>
      </c>
      <c r="AG21" s="4">
        <v>107</v>
      </c>
      <c r="AH21" s="4">
        <v>125</v>
      </c>
      <c r="AI21" s="4">
        <v>189</v>
      </c>
      <c r="AJ21" s="4">
        <v>147</v>
      </c>
      <c r="AK21" s="4">
        <v>81</v>
      </c>
      <c r="AL21" s="4">
        <v>97</v>
      </c>
      <c r="AM21" s="4">
        <v>4026</v>
      </c>
      <c r="AN21" s="4">
        <v>273</v>
      </c>
      <c r="AO21" s="4">
        <v>290</v>
      </c>
      <c r="AP21" s="4">
        <v>241</v>
      </c>
      <c r="AQ21" s="4">
        <v>181</v>
      </c>
      <c r="AR21" s="4">
        <v>72</v>
      </c>
      <c r="AS21" s="4">
        <v>36</v>
      </c>
      <c r="AT21" s="4">
        <v>15</v>
      </c>
      <c r="AU21" s="4">
        <v>133</v>
      </c>
      <c r="AV21" s="4">
        <v>177</v>
      </c>
      <c r="AW21" s="4">
        <v>209</v>
      </c>
      <c r="AX21" s="4">
        <v>172</v>
      </c>
      <c r="AY21" s="4">
        <v>230</v>
      </c>
      <c r="AZ21" s="4">
        <v>223</v>
      </c>
      <c r="BA21" s="4">
        <v>273</v>
      </c>
      <c r="BB21" s="4">
        <v>367</v>
      </c>
      <c r="BC21" s="4">
        <v>94</v>
      </c>
      <c r="BD21" s="4">
        <v>144</v>
      </c>
      <c r="BE21" s="4">
        <v>131</v>
      </c>
      <c r="BF21" s="4">
        <v>164</v>
      </c>
      <c r="BG21" s="4">
        <v>144</v>
      </c>
      <c r="BH21" s="4">
        <v>189</v>
      </c>
      <c r="BI21" s="4">
        <v>106</v>
      </c>
      <c r="BJ21" s="4">
        <v>162</v>
      </c>
    </row>
    <row r="22" spans="1:62" x14ac:dyDescent="0.25">
      <c r="A22" t="s">
        <v>26</v>
      </c>
      <c r="B22" t="s">
        <v>27</v>
      </c>
      <c r="C22" s="4">
        <f t="shared" si="0"/>
        <v>2970</v>
      </c>
      <c r="D22" s="4">
        <f t="shared" si="1"/>
        <v>3295</v>
      </c>
      <c r="E22" s="4">
        <f t="shared" si="2"/>
        <v>6265</v>
      </c>
      <c r="F22" s="7">
        <f t="shared" si="3"/>
        <v>52.593774940143653</v>
      </c>
      <c r="G22">
        <f t="shared" si="4"/>
        <v>52</v>
      </c>
      <c r="H22" s="7">
        <f t="shared" si="5"/>
        <v>24.200401730531521</v>
      </c>
      <c r="I22">
        <f t="shared" si="4"/>
        <v>78</v>
      </c>
      <c r="J22" s="15">
        <f t="shared" si="6"/>
        <v>6232</v>
      </c>
      <c r="K22" s="15">
        <f t="shared" si="7"/>
        <v>15260</v>
      </c>
      <c r="L22" s="15">
        <f t="shared" si="8"/>
        <v>4396</v>
      </c>
      <c r="N22" s="4">
        <v>25888</v>
      </c>
      <c r="O22" s="4">
        <v>13070</v>
      </c>
      <c r="P22" s="4">
        <v>781</v>
      </c>
      <c r="Q22" s="4">
        <v>1064</v>
      </c>
      <c r="R22" s="4">
        <v>850</v>
      </c>
      <c r="S22" s="4">
        <v>570</v>
      </c>
      <c r="T22" s="4">
        <v>325</v>
      </c>
      <c r="U22" s="4">
        <v>171</v>
      </c>
      <c r="V22" s="4">
        <v>193</v>
      </c>
      <c r="W22" s="4">
        <v>360</v>
      </c>
      <c r="X22" s="4">
        <v>598</v>
      </c>
      <c r="Y22" s="4">
        <v>761</v>
      </c>
      <c r="Z22" s="4">
        <v>741</v>
      </c>
      <c r="AA22" s="4">
        <v>860</v>
      </c>
      <c r="AB22" s="4">
        <v>808</v>
      </c>
      <c r="AC22" s="4">
        <v>946</v>
      </c>
      <c r="AD22" s="4">
        <v>1072</v>
      </c>
      <c r="AE22" s="4">
        <v>429</v>
      </c>
      <c r="AF22" s="4">
        <v>474</v>
      </c>
      <c r="AG22" s="4">
        <v>293</v>
      </c>
      <c r="AH22" s="4">
        <v>437</v>
      </c>
      <c r="AI22" s="4">
        <v>582</v>
      </c>
      <c r="AJ22" s="4">
        <v>386</v>
      </c>
      <c r="AK22" s="4">
        <v>172</v>
      </c>
      <c r="AL22" s="4">
        <v>197</v>
      </c>
      <c r="AM22" s="4">
        <v>12818</v>
      </c>
      <c r="AN22" s="4">
        <v>717</v>
      </c>
      <c r="AO22" s="4">
        <v>816</v>
      </c>
      <c r="AP22" s="4">
        <v>905</v>
      </c>
      <c r="AQ22" s="4">
        <v>529</v>
      </c>
      <c r="AR22" s="4">
        <v>235</v>
      </c>
      <c r="AS22" s="4">
        <v>163</v>
      </c>
      <c r="AT22" s="4">
        <v>153</v>
      </c>
      <c r="AU22" s="4">
        <v>302</v>
      </c>
      <c r="AV22" s="4">
        <v>566</v>
      </c>
      <c r="AW22" s="4">
        <v>718</v>
      </c>
      <c r="AX22" s="4">
        <v>880</v>
      </c>
      <c r="AY22" s="4">
        <v>723</v>
      </c>
      <c r="AZ22" s="4">
        <v>893</v>
      </c>
      <c r="BA22" s="4">
        <v>946</v>
      </c>
      <c r="BB22" s="4">
        <v>977</v>
      </c>
      <c r="BC22" s="4">
        <v>423</v>
      </c>
      <c r="BD22" s="4">
        <v>543</v>
      </c>
      <c r="BE22" s="4">
        <v>374</v>
      </c>
      <c r="BF22" s="4">
        <v>481</v>
      </c>
      <c r="BG22" s="4">
        <v>477</v>
      </c>
      <c r="BH22" s="4">
        <v>396</v>
      </c>
      <c r="BI22" s="4">
        <v>319</v>
      </c>
      <c r="BJ22" s="4">
        <v>282</v>
      </c>
    </row>
    <row r="23" spans="1:62" x14ac:dyDescent="0.25">
      <c r="A23" t="s">
        <v>28</v>
      </c>
      <c r="B23" t="s">
        <v>29</v>
      </c>
      <c r="C23" s="4">
        <f t="shared" si="0"/>
        <v>1226</v>
      </c>
      <c r="D23" s="4">
        <f t="shared" si="1"/>
        <v>1307</v>
      </c>
      <c r="E23" s="4">
        <f t="shared" si="2"/>
        <v>2533</v>
      </c>
      <c r="F23" s="7">
        <f t="shared" si="3"/>
        <v>51.598894591393609</v>
      </c>
      <c r="G23">
        <f t="shared" si="4"/>
        <v>67</v>
      </c>
      <c r="H23" s="7">
        <f t="shared" si="5"/>
        <v>29.807013414921158</v>
      </c>
      <c r="I23">
        <f t="shared" si="4"/>
        <v>43</v>
      </c>
      <c r="J23" s="15">
        <f t="shared" si="6"/>
        <v>2156</v>
      </c>
      <c r="K23" s="15">
        <f t="shared" si="7"/>
        <v>4536</v>
      </c>
      <c r="L23" s="15">
        <f t="shared" si="8"/>
        <v>1806</v>
      </c>
      <c r="N23" s="4">
        <v>8498</v>
      </c>
      <c r="O23" s="4">
        <v>4327</v>
      </c>
      <c r="P23" s="4">
        <v>297</v>
      </c>
      <c r="Q23" s="4">
        <v>346</v>
      </c>
      <c r="R23" s="4">
        <v>339</v>
      </c>
      <c r="S23" s="4">
        <v>180</v>
      </c>
      <c r="T23" s="4">
        <v>95</v>
      </c>
      <c r="U23" s="4">
        <v>35</v>
      </c>
      <c r="V23" s="4">
        <v>24</v>
      </c>
      <c r="W23" s="4">
        <v>163</v>
      </c>
      <c r="X23" s="4">
        <v>178</v>
      </c>
      <c r="Y23" s="4">
        <v>224</v>
      </c>
      <c r="Z23" s="4">
        <v>222</v>
      </c>
      <c r="AA23" s="4">
        <v>217</v>
      </c>
      <c r="AB23" s="4">
        <v>207</v>
      </c>
      <c r="AC23" s="4">
        <v>271</v>
      </c>
      <c r="AD23" s="4">
        <v>303</v>
      </c>
      <c r="AE23" s="4">
        <v>155</v>
      </c>
      <c r="AF23" s="4">
        <v>231</v>
      </c>
      <c r="AG23" s="4">
        <v>108</v>
      </c>
      <c r="AH23" s="4">
        <v>159</v>
      </c>
      <c r="AI23" s="4">
        <v>195</v>
      </c>
      <c r="AJ23" s="4">
        <v>170</v>
      </c>
      <c r="AK23" s="4">
        <v>76</v>
      </c>
      <c r="AL23" s="4">
        <v>132</v>
      </c>
      <c r="AM23" s="4">
        <v>4171</v>
      </c>
      <c r="AN23" s="4">
        <v>265</v>
      </c>
      <c r="AO23" s="4">
        <v>279</v>
      </c>
      <c r="AP23" s="4">
        <v>274</v>
      </c>
      <c r="AQ23" s="4">
        <v>176</v>
      </c>
      <c r="AR23" s="4">
        <v>48</v>
      </c>
      <c r="AS23" s="4">
        <v>53</v>
      </c>
      <c r="AT23" s="4">
        <v>54</v>
      </c>
      <c r="AU23" s="4">
        <v>143</v>
      </c>
      <c r="AV23" s="4">
        <v>179</v>
      </c>
      <c r="AW23" s="4">
        <v>211</v>
      </c>
      <c r="AX23" s="4">
        <v>212</v>
      </c>
      <c r="AY23" s="4">
        <v>187</v>
      </c>
      <c r="AZ23" s="4">
        <v>222</v>
      </c>
      <c r="BA23" s="4">
        <v>268</v>
      </c>
      <c r="BB23" s="4">
        <v>293</v>
      </c>
      <c r="BC23" s="4">
        <v>135</v>
      </c>
      <c r="BD23" s="4">
        <v>206</v>
      </c>
      <c r="BE23" s="4">
        <v>84</v>
      </c>
      <c r="BF23" s="4">
        <v>157</v>
      </c>
      <c r="BG23" s="4">
        <v>172</v>
      </c>
      <c r="BH23" s="4">
        <v>174</v>
      </c>
      <c r="BI23" s="4">
        <v>119</v>
      </c>
      <c r="BJ23" s="4">
        <v>260</v>
      </c>
    </row>
    <row r="24" spans="1:62" x14ac:dyDescent="0.25">
      <c r="A24" t="s">
        <v>30</v>
      </c>
      <c r="B24" t="s">
        <v>31</v>
      </c>
      <c r="C24" s="4">
        <f t="shared" si="0"/>
        <v>507</v>
      </c>
      <c r="D24" s="4">
        <f t="shared" si="1"/>
        <v>622</v>
      </c>
      <c r="E24" s="4">
        <f t="shared" si="2"/>
        <v>1129</v>
      </c>
      <c r="F24" s="7">
        <f t="shared" si="3"/>
        <v>55.093002657218783</v>
      </c>
      <c r="G24">
        <f t="shared" si="4"/>
        <v>9</v>
      </c>
      <c r="H24" s="7">
        <f t="shared" si="5"/>
        <v>29.844039122389638</v>
      </c>
      <c r="I24">
        <f t="shared" si="4"/>
        <v>42</v>
      </c>
      <c r="J24" s="15">
        <f t="shared" si="6"/>
        <v>874</v>
      </c>
      <c r="K24" s="15">
        <f t="shared" si="7"/>
        <v>2080</v>
      </c>
      <c r="L24" s="15">
        <f t="shared" si="8"/>
        <v>829</v>
      </c>
      <c r="N24" s="4">
        <v>3783</v>
      </c>
      <c r="O24" s="4">
        <v>1833</v>
      </c>
      <c r="P24" s="4">
        <v>115</v>
      </c>
      <c r="Q24" s="4">
        <v>81</v>
      </c>
      <c r="R24" s="4">
        <v>159</v>
      </c>
      <c r="S24" s="4">
        <v>61</v>
      </c>
      <c r="T24" s="4">
        <v>13</v>
      </c>
      <c r="U24" s="4">
        <v>25</v>
      </c>
      <c r="V24" s="4">
        <v>23</v>
      </c>
      <c r="W24" s="4">
        <v>81</v>
      </c>
      <c r="X24" s="4">
        <v>83</v>
      </c>
      <c r="Y24" s="4">
        <v>92</v>
      </c>
      <c r="Z24" s="4">
        <v>113</v>
      </c>
      <c r="AA24" s="4">
        <v>114</v>
      </c>
      <c r="AB24" s="4">
        <v>115</v>
      </c>
      <c r="AC24" s="4">
        <v>104</v>
      </c>
      <c r="AD24" s="4">
        <v>147</v>
      </c>
      <c r="AE24" s="4">
        <v>50</v>
      </c>
      <c r="AF24" s="4">
        <v>90</v>
      </c>
      <c r="AG24" s="4">
        <v>30</v>
      </c>
      <c r="AH24" s="4">
        <v>43</v>
      </c>
      <c r="AI24" s="4">
        <v>93</v>
      </c>
      <c r="AJ24" s="4">
        <v>70</v>
      </c>
      <c r="AK24" s="4">
        <v>67</v>
      </c>
      <c r="AL24" s="4">
        <v>64</v>
      </c>
      <c r="AM24" s="4">
        <v>1950</v>
      </c>
      <c r="AN24" s="4">
        <v>69</v>
      </c>
      <c r="AO24" s="4">
        <v>146</v>
      </c>
      <c r="AP24" s="4">
        <v>152</v>
      </c>
      <c r="AQ24" s="4">
        <v>91</v>
      </c>
      <c r="AR24" s="4">
        <v>33</v>
      </c>
      <c r="AS24" s="4">
        <v>0</v>
      </c>
      <c r="AT24" s="4">
        <v>0</v>
      </c>
      <c r="AU24" s="4">
        <v>59</v>
      </c>
      <c r="AV24" s="4">
        <v>102</v>
      </c>
      <c r="AW24" s="4">
        <v>84</v>
      </c>
      <c r="AX24" s="4">
        <v>180</v>
      </c>
      <c r="AY24" s="4">
        <v>71</v>
      </c>
      <c r="AZ24" s="4">
        <v>113</v>
      </c>
      <c r="BA24" s="4">
        <v>84</v>
      </c>
      <c r="BB24" s="4">
        <v>144</v>
      </c>
      <c r="BC24" s="4">
        <v>70</v>
      </c>
      <c r="BD24" s="4">
        <v>90</v>
      </c>
      <c r="BE24" s="4">
        <v>20</v>
      </c>
      <c r="BF24" s="4">
        <v>78</v>
      </c>
      <c r="BG24" s="4">
        <v>99</v>
      </c>
      <c r="BH24" s="4">
        <v>71</v>
      </c>
      <c r="BI24" s="4">
        <v>87</v>
      </c>
      <c r="BJ24" s="4">
        <v>107</v>
      </c>
    </row>
    <row r="25" spans="1:62" x14ac:dyDescent="0.25">
      <c r="A25" t="s">
        <v>32</v>
      </c>
      <c r="B25" t="s">
        <v>33</v>
      </c>
      <c r="C25" s="4">
        <f t="shared" si="0"/>
        <v>794</v>
      </c>
      <c r="D25" s="4">
        <f t="shared" si="1"/>
        <v>893</v>
      </c>
      <c r="E25" s="4">
        <f t="shared" si="2"/>
        <v>1687</v>
      </c>
      <c r="F25" s="7">
        <f t="shared" si="3"/>
        <v>52.934202726733851</v>
      </c>
      <c r="G25">
        <f t="shared" si="4"/>
        <v>45</v>
      </c>
      <c r="H25" s="7">
        <f t="shared" si="5"/>
        <v>29.191901713099149</v>
      </c>
      <c r="I25">
        <f t="shared" si="4"/>
        <v>46</v>
      </c>
      <c r="J25" s="15">
        <f t="shared" si="6"/>
        <v>1342</v>
      </c>
      <c r="K25" s="15">
        <f t="shared" si="7"/>
        <v>3242</v>
      </c>
      <c r="L25" s="15">
        <f t="shared" si="8"/>
        <v>1195</v>
      </c>
      <c r="N25" s="4">
        <v>5779</v>
      </c>
      <c r="O25" s="4">
        <v>2940</v>
      </c>
      <c r="P25" s="4">
        <v>213</v>
      </c>
      <c r="Q25" s="4">
        <v>171</v>
      </c>
      <c r="R25" s="4">
        <v>166</v>
      </c>
      <c r="S25" s="4">
        <v>144</v>
      </c>
      <c r="T25" s="4">
        <v>89</v>
      </c>
      <c r="U25" s="4">
        <v>11</v>
      </c>
      <c r="V25" s="4">
        <v>7</v>
      </c>
      <c r="W25" s="4">
        <v>107</v>
      </c>
      <c r="X25" s="4">
        <v>187</v>
      </c>
      <c r="Y25" s="4">
        <v>178</v>
      </c>
      <c r="Z25" s="4">
        <v>208</v>
      </c>
      <c r="AA25" s="4">
        <v>127</v>
      </c>
      <c r="AB25" s="4">
        <v>135</v>
      </c>
      <c r="AC25" s="4">
        <v>160</v>
      </c>
      <c r="AD25" s="4">
        <v>243</v>
      </c>
      <c r="AE25" s="4">
        <v>95</v>
      </c>
      <c r="AF25" s="4">
        <v>144</v>
      </c>
      <c r="AG25" s="4">
        <v>90</v>
      </c>
      <c r="AH25" s="4">
        <v>81</v>
      </c>
      <c r="AI25" s="4">
        <v>114</v>
      </c>
      <c r="AJ25" s="4">
        <v>118</v>
      </c>
      <c r="AK25" s="4">
        <v>101</v>
      </c>
      <c r="AL25" s="4">
        <v>51</v>
      </c>
      <c r="AM25" s="4">
        <v>2839</v>
      </c>
      <c r="AN25" s="4">
        <v>185</v>
      </c>
      <c r="AO25" s="4">
        <v>155</v>
      </c>
      <c r="AP25" s="4">
        <v>173</v>
      </c>
      <c r="AQ25" s="4">
        <v>135</v>
      </c>
      <c r="AR25" s="4">
        <v>35</v>
      </c>
      <c r="AS25" s="4">
        <v>55</v>
      </c>
      <c r="AT25" s="4">
        <v>0</v>
      </c>
      <c r="AU25" s="4">
        <v>85</v>
      </c>
      <c r="AV25" s="4">
        <v>127</v>
      </c>
      <c r="AW25" s="4">
        <v>160</v>
      </c>
      <c r="AX25" s="4">
        <v>129</v>
      </c>
      <c r="AY25" s="4">
        <v>221</v>
      </c>
      <c r="AZ25" s="4">
        <v>147</v>
      </c>
      <c r="BA25" s="4">
        <v>168</v>
      </c>
      <c r="BB25" s="4">
        <v>171</v>
      </c>
      <c r="BC25" s="4">
        <v>123</v>
      </c>
      <c r="BD25" s="4">
        <v>130</v>
      </c>
      <c r="BE25" s="4">
        <v>102</v>
      </c>
      <c r="BF25" s="4">
        <v>88</v>
      </c>
      <c r="BG25" s="4">
        <v>119</v>
      </c>
      <c r="BH25" s="4">
        <v>106</v>
      </c>
      <c r="BI25" s="4">
        <v>82</v>
      </c>
      <c r="BJ25" s="4">
        <v>143</v>
      </c>
    </row>
    <row r="26" spans="1:62" x14ac:dyDescent="0.25">
      <c r="A26" t="s">
        <v>34</v>
      </c>
      <c r="B26" t="s">
        <v>35</v>
      </c>
      <c r="C26" s="4">
        <f t="shared" si="0"/>
        <v>1081</v>
      </c>
      <c r="D26" s="4">
        <f t="shared" si="1"/>
        <v>1390</v>
      </c>
      <c r="E26" s="4">
        <f t="shared" si="2"/>
        <v>2471</v>
      </c>
      <c r="F26" s="7">
        <f t="shared" si="3"/>
        <v>56.252529340348033</v>
      </c>
      <c r="G26">
        <f t="shared" si="4"/>
        <v>3</v>
      </c>
      <c r="H26" s="7">
        <f t="shared" si="5"/>
        <v>25.728862973760936</v>
      </c>
      <c r="I26">
        <f t="shared" si="4"/>
        <v>70</v>
      </c>
      <c r="J26" s="15">
        <f t="shared" si="6"/>
        <v>2256</v>
      </c>
      <c r="K26" s="15">
        <f t="shared" si="7"/>
        <v>5569</v>
      </c>
      <c r="L26" s="15">
        <f t="shared" si="8"/>
        <v>1779</v>
      </c>
      <c r="N26" s="4">
        <v>9604</v>
      </c>
      <c r="O26" s="4">
        <v>4759</v>
      </c>
      <c r="P26" s="4">
        <v>287</v>
      </c>
      <c r="Q26" s="4">
        <v>303</v>
      </c>
      <c r="R26" s="4">
        <v>309</v>
      </c>
      <c r="S26" s="4">
        <v>181</v>
      </c>
      <c r="T26" s="4">
        <v>101</v>
      </c>
      <c r="U26" s="4">
        <v>61</v>
      </c>
      <c r="V26" s="4">
        <v>17</v>
      </c>
      <c r="W26" s="4">
        <v>152</v>
      </c>
      <c r="X26" s="4">
        <v>279</v>
      </c>
      <c r="Y26" s="4">
        <v>293</v>
      </c>
      <c r="Z26" s="4">
        <v>292</v>
      </c>
      <c r="AA26" s="4">
        <v>329</v>
      </c>
      <c r="AB26" s="4">
        <v>333</v>
      </c>
      <c r="AC26" s="4">
        <v>341</v>
      </c>
      <c r="AD26" s="4">
        <v>400</v>
      </c>
      <c r="AE26" s="4">
        <v>137</v>
      </c>
      <c r="AF26" s="4">
        <v>154</v>
      </c>
      <c r="AG26" s="4">
        <v>109</v>
      </c>
      <c r="AH26" s="4">
        <v>133</v>
      </c>
      <c r="AI26" s="4">
        <v>225</v>
      </c>
      <c r="AJ26" s="4">
        <v>135</v>
      </c>
      <c r="AK26" s="4">
        <v>113</v>
      </c>
      <c r="AL26" s="4">
        <v>75</v>
      </c>
      <c r="AM26" s="4">
        <v>4845</v>
      </c>
      <c r="AN26" s="4">
        <v>363</v>
      </c>
      <c r="AO26" s="4">
        <v>321</v>
      </c>
      <c r="AP26" s="4">
        <v>289</v>
      </c>
      <c r="AQ26" s="4">
        <v>203</v>
      </c>
      <c r="AR26" s="4">
        <v>112</v>
      </c>
      <c r="AS26" s="4">
        <v>85</v>
      </c>
      <c r="AT26" s="4">
        <v>35</v>
      </c>
      <c r="AU26" s="4">
        <v>117</v>
      </c>
      <c r="AV26" s="4">
        <v>283</v>
      </c>
      <c r="AW26" s="4">
        <v>306</v>
      </c>
      <c r="AX26" s="4">
        <v>353</v>
      </c>
      <c r="AY26" s="4">
        <v>184</v>
      </c>
      <c r="AZ26" s="4">
        <v>260</v>
      </c>
      <c r="BA26" s="4">
        <v>292</v>
      </c>
      <c r="BB26" s="4">
        <v>252</v>
      </c>
      <c r="BC26" s="4">
        <v>201</v>
      </c>
      <c r="BD26" s="4">
        <v>200</v>
      </c>
      <c r="BE26" s="4">
        <v>121</v>
      </c>
      <c r="BF26" s="4">
        <v>132</v>
      </c>
      <c r="BG26" s="4">
        <v>200</v>
      </c>
      <c r="BH26" s="4">
        <v>146</v>
      </c>
      <c r="BI26" s="4">
        <v>138</v>
      </c>
      <c r="BJ26" s="4">
        <v>252</v>
      </c>
    </row>
    <row r="27" spans="1:62" x14ac:dyDescent="0.25">
      <c r="A27" t="s">
        <v>36</v>
      </c>
      <c r="B27" t="s">
        <v>37</v>
      </c>
      <c r="C27" s="4">
        <f t="shared" si="0"/>
        <v>826</v>
      </c>
      <c r="D27" s="4">
        <f t="shared" si="1"/>
        <v>850</v>
      </c>
      <c r="E27" s="4">
        <f t="shared" si="2"/>
        <v>1676</v>
      </c>
      <c r="F27" s="7">
        <f t="shared" si="3"/>
        <v>50.715990453460627</v>
      </c>
      <c r="G27">
        <f t="shared" si="4"/>
        <v>79</v>
      </c>
      <c r="H27" s="7">
        <f t="shared" si="5"/>
        <v>27.019184265677897</v>
      </c>
      <c r="I27">
        <f t="shared" si="4"/>
        <v>61</v>
      </c>
      <c r="J27" s="15">
        <f t="shared" si="6"/>
        <v>1535</v>
      </c>
      <c r="K27" s="15">
        <f t="shared" si="7"/>
        <v>3432</v>
      </c>
      <c r="L27" s="15">
        <f t="shared" si="8"/>
        <v>1236</v>
      </c>
      <c r="N27" s="4">
        <v>6203</v>
      </c>
      <c r="O27" s="4">
        <v>3159</v>
      </c>
      <c r="P27" s="4">
        <v>221</v>
      </c>
      <c r="Q27" s="4">
        <v>241</v>
      </c>
      <c r="R27" s="4">
        <v>198</v>
      </c>
      <c r="S27" s="4">
        <v>132</v>
      </c>
      <c r="T27" s="4">
        <v>42</v>
      </c>
      <c r="U27" s="4">
        <v>48</v>
      </c>
      <c r="V27" s="4">
        <v>39</v>
      </c>
      <c r="W27" s="4">
        <v>127</v>
      </c>
      <c r="X27" s="4">
        <v>151</v>
      </c>
      <c r="Y27" s="4">
        <v>177</v>
      </c>
      <c r="Z27" s="4">
        <v>121</v>
      </c>
      <c r="AA27" s="4">
        <v>190</v>
      </c>
      <c r="AB27" s="4">
        <v>176</v>
      </c>
      <c r="AC27" s="4">
        <v>198</v>
      </c>
      <c r="AD27" s="4">
        <v>272</v>
      </c>
      <c r="AE27" s="4">
        <v>103</v>
      </c>
      <c r="AF27" s="4">
        <v>122</v>
      </c>
      <c r="AG27" s="4">
        <v>73</v>
      </c>
      <c r="AH27" s="4">
        <v>138</v>
      </c>
      <c r="AI27" s="4">
        <v>162</v>
      </c>
      <c r="AJ27" s="4">
        <v>99</v>
      </c>
      <c r="AK27" s="4">
        <v>58</v>
      </c>
      <c r="AL27" s="4">
        <v>71</v>
      </c>
      <c r="AM27" s="4">
        <v>3044</v>
      </c>
      <c r="AN27" s="4">
        <v>196</v>
      </c>
      <c r="AO27" s="4">
        <v>205</v>
      </c>
      <c r="AP27" s="4">
        <v>217</v>
      </c>
      <c r="AQ27" s="4">
        <v>125</v>
      </c>
      <c r="AR27" s="4">
        <v>53</v>
      </c>
      <c r="AS27" s="4">
        <v>57</v>
      </c>
      <c r="AT27" s="4">
        <v>10</v>
      </c>
      <c r="AU27" s="4">
        <v>77</v>
      </c>
      <c r="AV27" s="4">
        <v>169</v>
      </c>
      <c r="AW27" s="4">
        <v>159</v>
      </c>
      <c r="AX27" s="4">
        <v>188</v>
      </c>
      <c r="AY27" s="4">
        <v>138</v>
      </c>
      <c r="AZ27" s="4">
        <v>182</v>
      </c>
      <c r="BA27" s="4">
        <v>189</v>
      </c>
      <c r="BB27" s="4">
        <v>229</v>
      </c>
      <c r="BC27" s="4">
        <v>87</v>
      </c>
      <c r="BD27" s="4">
        <v>128</v>
      </c>
      <c r="BE27" s="4">
        <v>64</v>
      </c>
      <c r="BF27" s="4">
        <v>122</v>
      </c>
      <c r="BG27" s="4">
        <v>147</v>
      </c>
      <c r="BH27" s="4">
        <v>110</v>
      </c>
      <c r="BI27" s="4">
        <v>66</v>
      </c>
      <c r="BJ27" s="4">
        <v>126</v>
      </c>
    </row>
    <row r="28" spans="1:62" x14ac:dyDescent="0.25">
      <c r="A28" t="s">
        <v>38</v>
      </c>
      <c r="B28" t="s">
        <v>39</v>
      </c>
      <c r="C28" s="4">
        <f t="shared" si="0"/>
        <v>911</v>
      </c>
      <c r="D28" s="4">
        <f t="shared" si="1"/>
        <v>974</v>
      </c>
      <c r="E28" s="4">
        <f t="shared" si="2"/>
        <v>1885</v>
      </c>
      <c r="F28" s="7">
        <f t="shared" si="3"/>
        <v>51.671087533156502</v>
      </c>
      <c r="G28">
        <f t="shared" si="4"/>
        <v>65</v>
      </c>
      <c r="H28" s="7">
        <f t="shared" si="5"/>
        <v>17.593802501400038</v>
      </c>
      <c r="I28">
        <f t="shared" si="4"/>
        <v>91</v>
      </c>
      <c r="J28" s="15">
        <f t="shared" si="6"/>
        <v>3191</v>
      </c>
      <c r="K28" s="15">
        <f t="shared" si="7"/>
        <v>6175</v>
      </c>
      <c r="L28" s="15">
        <f t="shared" si="8"/>
        <v>1348</v>
      </c>
      <c r="N28" s="4">
        <v>10714</v>
      </c>
      <c r="O28" s="4">
        <v>5936</v>
      </c>
      <c r="P28" s="4">
        <v>666</v>
      </c>
      <c r="Q28" s="4">
        <v>473</v>
      </c>
      <c r="R28" s="4">
        <v>392</v>
      </c>
      <c r="S28" s="4">
        <v>311</v>
      </c>
      <c r="T28" s="4">
        <v>145</v>
      </c>
      <c r="U28" s="4">
        <v>36</v>
      </c>
      <c r="V28" s="4">
        <v>135</v>
      </c>
      <c r="W28" s="4">
        <v>260</v>
      </c>
      <c r="X28" s="4">
        <v>284</v>
      </c>
      <c r="Y28" s="4">
        <v>491</v>
      </c>
      <c r="Z28" s="4">
        <v>366</v>
      </c>
      <c r="AA28" s="4">
        <v>317</v>
      </c>
      <c r="AB28" s="4">
        <v>376</v>
      </c>
      <c r="AC28" s="4">
        <v>376</v>
      </c>
      <c r="AD28" s="4">
        <v>397</v>
      </c>
      <c r="AE28" s="4">
        <v>130</v>
      </c>
      <c r="AF28" s="4">
        <v>155</v>
      </c>
      <c r="AG28" s="4">
        <v>106</v>
      </c>
      <c r="AH28" s="4">
        <v>120</v>
      </c>
      <c r="AI28" s="4">
        <v>151</v>
      </c>
      <c r="AJ28" s="4">
        <v>88</v>
      </c>
      <c r="AK28" s="4">
        <v>91</v>
      </c>
      <c r="AL28" s="4">
        <v>70</v>
      </c>
      <c r="AM28" s="4">
        <v>4778</v>
      </c>
      <c r="AN28" s="4">
        <v>286</v>
      </c>
      <c r="AO28" s="4">
        <v>334</v>
      </c>
      <c r="AP28" s="4">
        <v>554</v>
      </c>
      <c r="AQ28" s="4">
        <v>175</v>
      </c>
      <c r="AR28" s="4">
        <v>31</v>
      </c>
      <c r="AS28" s="4">
        <v>0</v>
      </c>
      <c r="AT28" s="4">
        <v>53</v>
      </c>
      <c r="AU28" s="4">
        <v>188</v>
      </c>
      <c r="AV28" s="4">
        <v>395</v>
      </c>
      <c r="AW28" s="4">
        <v>339</v>
      </c>
      <c r="AX28" s="4">
        <v>318</v>
      </c>
      <c r="AY28" s="4">
        <v>340</v>
      </c>
      <c r="AZ28" s="4">
        <v>174</v>
      </c>
      <c r="BA28" s="4">
        <v>212</v>
      </c>
      <c r="BB28" s="4">
        <v>405</v>
      </c>
      <c r="BC28" s="4">
        <v>113</v>
      </c>
      <c r="BD28" s="4">
        <v>139</v>
      </c>
      <c r="BE28" s="4">
        <v>145</v>
      </c>
      <c r="BF28" s="4">
        <v>77</v>
      </c>
      <c r="BG28" s="4">
        <v>106</v>
      </c>
      <c r="BH28" s="4">
        <v>146</v>
      </c>
      <c r="BI28" s="4">
        <v>118</v>
      </c>
      <c r="BJ28" s="4">
        <v>130</v>
      </c>
    </row>
    <row r="29" spans="1:62" x14ac:dyDescent="0.25">
      <c r="A29" t="s">
        <v>40</v>
      </c>
      <c r="B29" t="s">
        <v>41</v>
      </c>
      <c r="C29" s="4">
        <f t="shared" si="0"/>
        <v>1159</v>
      </c>
      <c r="D29" s="4">
        <f t="shared" si="1"/>
        <v>1250</v>
      </c>
      <c r="E29" s="4">
        <f t="shared" si="2"/>
        <v>2409</v>
      </c>
      <c r="F29" s="7">
        <f t="shared" si="3"/>
        <v>51.888750518887505</v>
      </c>
      <c r="G29">
        <f t="shared" si="4"/>
        <v>62</v>
      </c>
      <c r="H29" s="7">
        <f t="shared" si="5"/>
        <v>26.910187667560319</v>
      </c>
      <c r="I29">
        <f t="shared" si="4"/>
        <v>64</v>
      </c>
      <c r="J29" s="15">
        <f t="shared" si="6"/>
        <v>2202</v>
      </c>
      <c r="K29" s="15">
        <f t="shared" si="7"/>
        <v>4806</v>
      </c>
      <c r="L29" s="15">
        <f t="shared" si="8"/>
        <v>1944</v>
      </c>
      <c r="N29" s="4">
        <v>8952</v>
      </c>
      <c r="O29" s="4">
        <v>4487</v>
      </c>
      <c r="P29" s="4">
        <v>258</v>
      </c>
      <c r="Q29" s="4">
        <v>235</v>
      </c>
      <c r="R29" s="4">
        <v>412</v>
      </c>
      <c r="S29" s="4">
        <v>154</v>
      </c>
      <c r="T29" s="4">
        <v>97</v>
      </c>
      <c r="U29" s="4">
        <v>76</v>
      </c>
      <c r="V29" s="4">
        <v>49</v>
      </c>
      <c r="W29" s="4">
        <v>147</v>
      </c>
      <c r="X29" s="4">
        <v>200</v>
      </c>
      <c r="Y29" s="4">
        <v>261</v>
      </c>
      <c r="Z29" s="4">
        <v>233</v>
      </c>
      <c r="AA29" s="4">
        <v>194</v>
      </c>
      <c r="AB29" s="4">
        <v>226</v>
      </c>
      <c r="AC29" s="4">
        <v>335</v>
      </c>
      <c r="AD29" s="4">
        <v>451</v>
      </c>
      <c r="AE29" s="4">
        <v>153</v>
      </c>
      <c r="AF29" s="4">
        <v>122</v>
      </c>
      <c r="AG29" s="4">
        <v>69</v>
      </c>
      <c r="AH29" s="4">
        <v>195</v>
      </c>
      <c r="AI29" s="4">
        <v>188</v>
      </c>
      <c r="AJ29" s="4">
        <v>177</v>
      </c>
      <c r="AK29" s="4">
        <v>139</v>
      </c>
      <c r="AL29" s="4">
        <v>116</v>
      </c>
      <c r="AM29" s="4">
        <v>4465</v>
      </c>
      <c r="AN29" s="4">
        <v>298</v>
      </c>
      <c r="AO29" s="4">
        <v>280</v>
      </c>
      <c r="AP29" s="4">
        <v>335</v>
      </c>
      <c r="AQ29" s="4">
        <v>230</v>
      </c>
      <c r="AR29" s="4">
        <v>75</v>
      </c>
      <c r="AS29" s="4">
        <v>55</v>
      </c>
      <c r="AT29" s="4">
        <v>34</v>
      </c>
      <c r="AU29" s="4">
        <v>151</v>
      </c>
      <c r="AV29" s="4">
        <v>186</v>
      </c>
      <c r="AW29" s="4">
        <v>256</v>
      </c>
      <c r="AX29" s="4">
        <v>236</v>
      </c>
      <c r="AY29" s="4">
        <v>192</v>
      </c>
      <c r="AZ29" s="4">
        <v>216</v>
      </c>
      <c r="BA29" s="4">
        <v>282</v>
      </c>
      <c r="BB29" s="4">
        <v>389</v>
      </c>
      <c r="BC29" s="4">
        <v>89</v>
      </c>
      <c r="BD29" s="4">
        <v>101</v>
      </c>
      <c r="BE29" s="4">
        <v>90</v>
      </c>
      <c r="BF29" s="4">
        <v>140</v>
      </c>
      <c r="BG29" s="4">
        <v>233</v>
      </c>
      <c r="BH29" s="4">
        <v>248</v>
      </c>
      <c r="BI29" s="4">
        <v>125</v>
      </c>
      <c r="BJ29" s="4">
        <v>224</v>
      </c>
    </row>
    <row r="30" spans="1:62" x14ac:dyDescent="0.25">
      <c r="A30" t="s">
        <v>42</v>
      </c>
      <c r="B30" t="s">
        <v>43</v>
      </c>
      <c r="C30" s="4">
        <f t="shared" si="0"/>
        <v>1439</v>
      </c>
      <c r="D30" s="4">
        <f t="shared" si="1"/>
        <v>1613</v>
      </c>
      <c r="E30" s="4">
        <f t="shared" si="2"/>
        <v>3052</v>
      </c>
      <c r="F30" s="7">
        <f t="shared" si="3"/>
        <v>52.850589777195282</v>
      </c>
      <c r="G30">
        <f t="shared" si="4"/>
        <v>48</v>
      </c>
      <c r="H30" s="7">
        <f t="shared" si="5"/>
        <v>28.191391095510809</v>
      </c>
      <c r="I30">
        <f t="shared" si="4"/>
        <v>52</v>
      </c>
      <c r="J30" s="15">
        <f t="shared" si="6"/>
        <v>2551</v>
      </c>
      <c r="K30" s="15">
        <f t="shared" si="7"/>
        <v>5907</v>
      </c>
      <c r="L30" s="15">
        <f t="shared" si="8"/>
        <v>2368</v>
      </c>
      <c r="N30" s="4">
        <v>10826</v>
      </c>
      <c r="O30" s="4">
        <v>5377</v>
      </c>
      <c r="P30" s="4">
        <v>342</v>
      </c>
      <c r="Q30" s="4">
        <v>324</v>
      </c>
      <c r="R30" s="4">
        <v>381</v>
      </c>
      <c r="S30" s="4">
        <v>217</v>
      </c>
      <c r="T30" s="4">
        <v>103</v>
      </c>
      <c r="U30" s="4">
        <v>49</v>
      </c>
      <c r="V30" s="4">
        <v>80</v>
      </c>
      <c r="W30" s="4">
        <v>189</v>
      </c>
      <c r="X30" s="4">
        <v>281</v>
      </c>
      <c r="Y30" s="4">
        <v>313</v>
      </c>
      <c r="Z30" s="4">
        <v>298</v>
      </c>
      <c r="AA30" s="4">
        <v>315</v>
      </c>
      <c r="AB30" s="4">
        <v>275</v>
      </c>
      <c r="AC30" s="4">
        <v>328</v>
      </c>
      <c r="AD30" s="4">
        <v>443</v>
      </c>
      <c r="AE30" s="4">
        <v>131</v>
      </c>
      <c r="AF30" s="4">
        <v>231</v>
      </c>
      <c r="AG30" s="4">
        <v>116</v>
      </c>
      <c r="AH30" s="4">
        <v>172</v>
      </c>
      <c r="AI30" s="4">
        <v>321</v>
      </c>
      <c r="AJ30" s="4">
        <v>143</v>
      </c>
      <c r="AK30" s="4">
        <v>190</v>
      </c>
      <c r="AL30" s="4">
        <v>135</v>
      </c>
      <c r="AM30" s="4">
        <v>5449</v>
      </c>
      <c r="AN30" s="4">
        <v>341</v>
      </c>
      <c r="AO30" s="4">
        <v>394</v>
      </c>
      <c r="AP30" s="4">
        <v>349</v>
      </c>
      <c r="AQ30" s="4">
        <v>203</v>
      </c>
      <c r="AR30" s="4">
        <v>63</v>
      </c>
      <c r="AS30" s="4">
        <v>5</v>
      </c>
      <c r="AT30" s="4">
        <v>41</v>
      </c>
      <c r="AU30" s="4">
        <v>221</v>
      </c>
      <c r="AV30" s="4">
        <v>313</v>
      </c>
      <c r="AW30" s="4">
        <v>281</v>
      </c>
      <c r="AX30" s="4">
        <v>246</v>
      </c>
      <c r="AY30" s="4">
        <v>312</v>
      </c>
      <c r="AZ30" s="4">
        <v>295</v>
      </c>
      <c r="BA30" s="4">
        <v>334</v>
      </c>
      <c r="BB30" s="4">
        <v>438</v>
      </c>
      <c r="BC30" s="4">
        <v>133</v>
      </c>
      <c r="BD30" s="4">
        <v>189</v>
      </c>
      <c r="BE30" s="4">
        <v>151</v>
      </c>
      <c r="BF30" s="4">
        <v>255</v>
      </c>
      <c r="BG30" s="4">
        <v>226</v>
      </c>
      <c r="BH30" s="4">
        <v>225</v>
      </c>
      <c r="BI30" s="4">
        <v>218</v>
      </c>
      <c r="BJ30" s="4">
        <v>216</v>
      </c>
    </row>
    <row r="31" spans="1:62" x14ac:dyDescent="0.25">
      <c r="A31" t="s">
        <v>44</v>
      </c>
      <c r="B31" t="s">
        <v>45</v>
      </c>
      <c r="C31" s="4">
        <f t="shared" si="0"/>
        <v>1759</v>
      </c>
      <c r="D31" s="4">
        <f t="shared" si="1"/>
        <v>1966</v>
      </c>
      <c r="E31" s="4">
        <f t="shared" si="2"/>
        <v>3725</v>
      </c>
      <c r="F31" s="7">
        <f t="shared" si="3"/>
        <v>52.77852348993288</v>
      </c>
      <c r="G31">
        <f t="shared" si="4"/>
        <v>50</v>
      </c>
      <c r="H31" s="7">
        <f t="shared" si="5"/>
        <v>18.465275368066226</v>
      </c>
      <c r="I31">
        <f t="shared" si="4"/>
        <v>89</v>
      </c>
      <c r="J31" s="15">
        <f t="shared" si="6"/>
        <v>5867</v>
      </c>
      <c r="K31" s="15">
        <f t="shared" si="7"/>
        <v>11600</v>
      </c>
      <c r="L31" s="15">
        <f t="shared" si="8"/>
        <v>2706</v>
      </c>
      <c r="N31" s="4">
        <v>20173</v>
      </c>
      <c r="O31" s="4">
        <v>10125</v>
      </c>
      <c r="P31" s="4">
        <v>861</v>
      </c>
      <c r="Q31" s="4">
        <v>706</v>
      </c>
      <c r="R31" s="4">
        <v>881</v>
      </c>
      <c r="S31" s="4">
        <v>628</v>
      </c>
      <c r="T31" s="4">
        <v>167</v>
      </c>
      <c r="U31" s="4">
        <v>107</v>
      </c>
      <c r="V31" s="4">
        <v>125</v>
      </c>
      <c r="W31" s="4">
        <v>598</v>
      </c>
      <c r="X31" s="4">
        <v>612</v>
      </c>
      <c r="Y31" s="4">
        <v>742</v>
      </c>
      <c r="Z31" s="4">
        <v>616</v>
      </c>
      <c r="AA31" s="4">
        <v>550</v>
      </c>
      <c r="AB31" s="4">
        <v>549</v>
      </c>
      <c r="AC31" s="4">
        <v>680</v>
      </c>
      <c r="AD31" s="4">
        <v>544</v>
      </c>
      <c r="AE31" s="4">
        <v>282</v>
      </c>
      <c r="AF31" s="4">
        <v>212</v>
      </c>
      <c r="AG31" s="4">
        <v>240</v>
      </c>
      <c r="AH31" s="4">
        <v>295</v>
      </c>
      <c r="AI31" s="4">
        <v>283</v>
      </c>
      <c r="AJ31" s="4">
        <v>184</v>
      </c>
      <c r="AK31" s="4">
        <v>113</v>
      </c>
      <c r="AL31" s="4">
        <v>150</v>
      </c>
      <c r="AM31" s="4">
        <v>10048</v>
      </c>
      <c r="AN31" s="4">
        <v>877</v>
      </c>
      <c r="AO31" s="4">
        <v>708</v>
      </c>
      <c r="AP31" s="4">
        <v>906</v>
      </c>
      <c r="AQ31" s="4">
        <v>300</v>
      </c>
      <c r="AR31" s="4">
        <v>225</v>
      </c>
      <c r="AS31" s="4">
        <v>34</v>
      </c>
      <c r="AT31" s="4">
        <v>102</v>
      </c>
      <c r="AU31" s="4">
        <v>491</v>
      </c>
      <c r="AV31" s="4">
        <v>771</v>
      </c>
      <c r="AW31" s="4">
        <v>726</v>
      </c>
      <c r="AX31" s="4">
        <v>624</v>
      </c>
      <c r="AY31" s="4">
        <v>526</v>
      </c>
      <c r="AZ31" s="4">
        <v>544</v>
      </c>
      <c r="BA31" s="4">
        <v>564</v>
      </c>
      <c r="BB31" s="4">
        <v>684</v>
      </c>
      <c r="BC31" s="4">
        <v>269</v>
      </c>
      <c r="BD31" s="4">
        <v>256</v>
      </c>
      <c r="BE31" s="4">
        <v>197</v>
      </c>
      <c r="BF31" s="4">
        <v>290</v>
      </c>
      <c r="BG31" s="4">
        <v>299</v>
      </c>
      <c r="BH31" s="4">
        <v>244</v>
      </c>
      <c r="BI31" s="4">
        <v>209</v>
      </c>
      <c r="BJ31" s="4">
        <v>202</v>
      </c>
    </row>
    <row r="32" spans="1:62" x14ac:dyDescent="0.25">
      <c r="A32" t="s">
        <v>46</v>
      </c>
      <c r="B32" t="s">
        <v>47</v>
      </c>
      <c r="C32" s="4">
        <f t="shared" si="0"/>
        <v>1024</v>
      </c>
      <c r="D32" s="4">
        <f t="shared" si="1"/>
        <v>1086</v>
      </c>
      <c r="E32" s="4">
        <f t="shared" si="2"/>
        <v>2110</v>
      </c>
      <c r="F32" s="7">
        <f t="shared" si="3"/>
        <v>51.469194312796205</v>
      </c>
      <c r="G32">
        <f t="shared" si="4"/>
        <v>69</v>
      </c>
      <c r="H32" s="7">
        <f t="shared" si="5"/>
        <v>23.95005675368899</v>
      </c>
      <c r="I32">
        <f t="shared" si="4"/>
        <v>80</v>
      </c>
      <c r="J32" s="15">
        <f t="shared" si="6"/>
        <v>1576</v>
      </c>
      <c r="K32" s="15">
        <f t="shared" si="7"/>
        <v>5624</v>
      </c>
      <c r="L32" s="15">
        <f t="shared" si="8"/>
        <v>1610</v>
      </c>
      <c r="N32" s="4">
        <v>8810</v>
      </c>
      <c r="O32" s="4">
        <v>4266</v>
      </c>
      <c r="P32" s="4">
        <v>251</v>
      </c>
      <c r="Q32" s="4">
        <v>167</v>
      </c>
      <c r="R32" s="4">
        <v>249</v>
      </c>
      <c r="S32" s="4">
        <v>131</v>
      </c>
      <c r="T32" s="4">
        <v>446</v>
      </c>
      <c r="U32" s="4">
        <v>124</v>
      </c>
      <c r="V32" s="4">
        <v>157</v>
      </c>
      <c r="W32" s="4">
        <v>165</v>
      </c>
      <c r="X32" s="4">
        <v>205</v>
      </c>
      <c r="Y32" s="4">
        <v>176</v>
      </c>
      <c r="Z32" s="4">
        <v>295</v>
      </c>
      <c r="AA32" s="4">
        <v>162</v>
      </c>
      <c r="AB32" s="4">
        <v>232</v>
      </c>
      <c r="AC32" s="4">
        <v>183</v>
      </c>
      <c r="AD32" s="4">
        <v>299</v>
      </c>
      <c r="AE32" s="4">
        <v>154</v>
      </c>
      <c r="AF32" s="4">
        <v>144</v>
      </c>
      <c r="AG32" s="4">
        <v>129</v>
      </c>
      <c r="AH32" s="4">
        <v>68</v>
      </c>
      <c r="AI32" s="4">
        <v>180</v>
      </c>
      <c r="AJ32" s="4">
        <v>162</v>
      </c>
      <c r="AK32" s="4">
        <v>90</v>
      </c>
      <c r="AL32" s="4">
        <v>97</v>
      </c>
      <c r="AM32" s="4">
        <v>4544</v>
      </c>
      <c r="AN32" s="4">
        <v>197</v>
      </c>
      <c r="AO32" s="4">
        <v>228</v>
      </c>
      <c r="AP32" s="4">
        <v>204</v>
      </c>
      <c r="AQ32" s="4">
        <v>149</v>
      </c>
      <c r="AR32" s="4">
        <v>469</v>
      </c>
      <c r="AS32" s="4">
        <v>116</v>
      </c>
      <c r="AT32" s="4">
        <v>246</v>
      </c>
      <c r="AU32" s="4">
        <v>306</v>
      </c>
      <c r="AV32" s="4">
        <v>200</v>
      </c>
      <c r="AW32" s="4">
        <v>228</v>
      </c>
      <c r="AX32" s="4">
        <v>200</v>
      </c>
      <c r="AY32" s="4">
        <v>161</v>
      </c>
      <c r="AZ32" s="4">
        <v>173</v>
      </c>
      <c r="BA32" s="4">
        <v>239</v>
      </c>
      <c r="BB32" s="4">
        <v>342</v>
      </c>
      <c r="BC32" s="4">
        <v>58</v>
      </c>
      <c r="BD32" s="4">
        <v>144</v>
      </c>
      <c r="BE32" s="4">
        <v>86</v>
      </c>
      <c r="BF32" s="4">
        <v>150</v>
      </c>
      <c r="BG32" s="4">
        <v>203</v>
      </c>
      <c r="BH32" s="4">
        <v>204</v>
      </c>
      <c r="BI32" s="4">
        <v>102</v>
      </c>
      <c r="BJ32" s="4">
        <v>139</v>
      </c>
    </row>
    <row r="33" spans="1:62" x14ac:dyDescent="0.25">
      <c r="A33" t="s">
        <v>48</v>
      </c>
      <c r="B33" t="s">
        <v>49</v>
      </c>
      <c r="C33" s="4">
        <f t="shared" si="0"/>
        <v>2369</v>
      </c>
      <c r="D33" s="4">
        <f t="shared" si="1"/>
        <v>2715</v>
      </c>
      <c r="E33" s="4">
        <f t="shared" si="2"/>
        <v>5084</v>
      </c>
      <c r="F33" s="7">
        <f t="shared" si="3"/>
        <v>53.402832415420932</v>
      </c>
      <c r="G33">
        <f t="shared" si="4"/>
        <v>40</v>
      </c>
      <c r="H33" s="7">
        <f t="shared" si="5"/>
        <v>21.421649180466019</v>
      </c>
      <c r="I33">
        <f t="shared" si="4"/>
        <v>85</v>
      </c>
      <c r="J33" s="15">
        <f t="shared" si="6"/>
        <v>6498</v>
      </c>
      <c r="K33" s="15">
        <f t="shared" si="7"/>
        <v>13539</v>
      </c>
      <c r="L33" s="15">
        <f t="shared" si="8"/>
        <v>3696</v>
      </c>
      <c r="N33" s="4">
        <v>23733</v>
      </c>
      <c r="O33" s="4">
        <v>12279</v>
      </c>
      <c r="P33" s="4">
        <v>1008</v>
      </c>
      <c r="Q33" s="4">
        <v>797</v>
      </c>
      <c r="R33" s="4">
        <v>901</v>
      </c>
      <c r="S33" s="4">
        <v>622</v>
      </c>
      <c r="T33" s="4">
        <v>310</v>
      </c>
      <c r="U33" s="4">
        <v>70</v>
      </c>
      <c r="V33" s="4">
        <v>117</v>
      </c>
      <c r="W33" s="4">
        <v>490</v>
      </c>
      <c r="X33" s="4">
        <v>838</v>
      </c>
      <c r="Y33" s="4">
        <v>908</v>
      </c>
      <c r="Z33" s="4">
        <v>778</v>
      </c>
      <c r="AA33" s="4">
        <v>686</v>
      </c>
      <c r="AB33" s="4">
        <v>724</v>
      </c>
      <c r="AC33" s="4">
        <v>697</v>
      </c>
      <c r="AD33" s="4">
        <v>964</v>
      </c>
      <c r="AE33" s="4">
        <v>234</v>
      </c>
      <c r="AF33" s="4">
        <v>430</v>
      </c>
      <c r="AG33" s="4">
        <v>282</v>
      </c>
      <c r="AH33" s="4">
        <v>287</v>
      </c>
      <c r="AI33" s="4">
        <v>454</v>
      </c>
      <c r="AJ33" s="4">
        <v>315</v>
      </c>
      <c r="AK33" s="4">
        <v>154</v>
      </c>
      <c r="AL33" s="4">
        <v>213</v>
      </c>
      <c r="AM33" s="4">
        <v>11454</v>
      </c>
      <c r="AN33" s="4">
        <v>1023</v>
      </c>
      <c r="AO33" s="4">
        <v>893</v>
      </c>
      <c r="AP33" s="4">
        <v>732</v>
      </c>
      <c r="AQ33" s="4">
        <v>522</v>
      </c>
      <c r="AR33" s="4">
        <v>211</v>
      </c>
      <c r="AS33" s="4">
        <v>143</v>
      </c>
      <c r="AT33" s="4">
        <v>147</v>
      </c>
      <c r="AU33" s="4">
        <v>472</v>
      </c>
      <c r="AV33" s="4">
        <v>684</v>
      </c>
      <c r="AW33" s="4">
        <v>682</v>
      </c>
      <c r="AX33" s="4">
        <v>685</v>
      </c>
      <c r="AY33" s="4">
        <v>628</v>
      </c>
      <c r="AZ33" s="4">
        <v>632</v>
      </c>
      <c r="BA33" s="4">
        <v>585</v>
      </c>
      <c r="BB33" s="4">
        <v>700</v>
      </c>
      <c r="BC33" s="4">
        <v>272</v>
      </c>
      <c r="BD33" s="4">
        <v>452</v>
      </c>
      <c r="BE33" s="4">
        <v>160</v>
      </c>
      <c r="BF33" s="4">
        <v>382</v>
      </c>
      <c r="BG33" s="4">
        <v>460</v>
      </c>
      <c r="BH33" s="4">
        <v>346</v>
      </c>
      <c r="BI33" s="4">
        <v>239</v>
      </c>
      <c r="BJ33" s="4">
        <v>404</v>
      </c>
    </row>
    <row r="34" spans="1:62" x14ac:dyDescent="0.25">
      <c r="A34" t="s">
        <v>50</v>
      </c>
      <c r="B34" t="s">
        <v>51</v>
      </c>
      <c r="C34" s="4">
        <f t="shared" si="0"/>
        <v>272</v>
      </c>
      <c r="D34" s="4">
        <f t="shared" si="1"/>
        <v>329</v>
      </c>
      <c r="E34" s="4">
        <f t="shared" si="2"/>
        <v>601</v>
      </c>
      <c r="F34" s="7">
        <f t="shared" si="3"/>
        <v>54.742096505823625</v>
      </c>
      <c r="G34">
        <f t="shared" si="4"/>
        <v>12</v>
      </c>
      <c r="H34" s="7">
        <f t="shared" si="5"/>
        <v>32.823593664664116</v>
      </c>
      <c r="I34">
        <f t="shared" si="4"/>
        <v>28</v>
      </c>
      <c r="J34" s="15">
        <f t="shared" si="6"/>
        <v>359</v>
      </c>
      <c r="K34" s="15">
        <f t="shared" si="7"/>
        <v>1042</v>
      </c>
      <c r="L34" s="15">
        <f t="shared" si="8"/>
        <v>430</v>
      </c>
      <c r="N34" s="4">
        <v>1831</v>
      </c>
      <c r="O34" s="4">
        <v>875</v>
      </c>
      <c r="P34" s="4">
        <v>49</v>
      </c>
      <c r="Q34" s="4">
        <v>38</v>
      </c>
      <c r="R34" s="4">
        <v>57</v>
      </c>
      <c r="S34" s="4">
        <v>29</v>
      </c>
      <c r="T34" s="4">
        <v>11</v>
      </c>
      <c r="U34" s="4">
        <v>7</v>
      </c>
      <c r="V34" s="4">
        <v>2</v>
      </c>
      <c r="W34" s="4">
        <v>21</v>
      </c>
      <c r="X34" s="4">
        <v>48</v>
      </c>
      <c r="Y34" s="4">
        <v>57</v>
      </c>
      <c r="Z34" s="4">
        <v>47</v>
      </c>
      <c r="AA34" s="4">
        <v>39</v>
      </c>
      <c r="AB34" s="4">
        <v>26</v>
      </c>
      <c r="AC34" s="4">
        <v>81</v>
      </c>
      <c r="AD34" s="4">
        <v>91</v>
      </c>
      <c r="AE34" s="4">
        <v>49</v>
      </c>
      <c r="AF34" s="4">
        <v>44</v>
      </c>
      <c r="AG34" s="4">
        <v>22</v>
      </c>
      <c r="AH34" s="4">
        <v>47</v>
      </c>
      <c r="AI34" s="4">
        <v>28</v>
      </c>
      <c r="AJ34" s="4">
        <v>23</v>
      </c>
      <c r="AK34" s="4">
        <v>32</v>
      </c>
      <c r="AL34" s="4">
        <v>27</v>
      </c>
      <c r="AM34" s="4">
        <v>956</v>
      </c>
      <c r="AN34" s="4">
        <v>56</v>
      </c>
      <c r="AO34" s="4">
        <v>54</v>
      </c>
      <c r="AP34" s="4">
        <v>62</v>
      </c>
      <c r="AQ34" s="4">
        <v>14</v>
      </c>
      <c r="AR34" s="4">
        <v>16</v>
      </c>
      <c r="AS34" s="4">
        <v>20</v>
      </c>
      <c r="AT34" s="4">
        <v>10</v>
      </c>
      <c r="AU34" s="4">
        <v>32</v>
      </c>
      <c r="AV34" s="4">
        <v>46</v>
      </c>
      <c r="AW34" s="4">
        <v>56</v>
      </c>
      <c r="AX34" s="4">
        <v>25</v>
      </c>
      <c r="AY34" s="4">
        <v>51</v>
      </c>
      <c r="AZ34" s="4">
        <v>60</v>
      </c>
      <c r="BA34" s="4">
        <v>72</v>
      </c>
      <c r="BB34" s="4">
        <v>53</v>
      </c>
      <c r="BC34" s="4">
        <v>28</v>
      </c>
      <c r="BD34" s="4">
        <v>50</v>
      </c>
      <c r="BE34" s="4">
        <v>37</v>
      </c>
      <c r="BF34" s="4">
        <v>47</v>
      </c>
      <c r="BG34" s="4">
        <v>39</v>
      </c>
      <c r="BH34" s="4">
        <v>47</v>
      </c>
      <c r="BI34" s="4">
        <v>38</v>
      </c>
      <c r="BJ34" s="4">
        <v>43</v>
      </c>
    </row>
    <row r="35" spans="1:62" x14ac:dyDescent="0.25">
      <c r="A35" t="s">
        <v>52</v>
      </c>
      <c r="B35" t="s">
        <v>53</v>
      </c>
      <c r="C35" s="4">
        <f t="shared" si="0"/>
        <v>763</v>
      </c>
      <c r="D35" s="4">
        <f t="shared" si="1"/>
        <v>815</v>
      </c>
      <c r="E35" s="4">
        <f t="shared" si="2"/>
        <v>1578</v>
      </c>
      <c r="F35" s="7">
        <f t="shared" si="3"/>
        <v>51.647655259822557</v>
      </c>
      <c r="G35">
        <f t="shared" si="4"/>
        <v>66</v>
      </c>
      <c r="H35" s="7">
        <f t="shared" si="5"/>
        <v>27.592236404965902</v>
      </c>
      <c r="I35">
        <f t="shared" si="4"/>
        <v>56</v>
      </c>
      <c r="J35" s="15">
        <f t="shared" si="6"/>
        <v>1427</v>
      </c>
      <c r="K35" s="15">
        <f t="shared" si="7"/>
        <v>3150</v>
      </c>
      <c r="L35" s="15">
        <f t="shared" si="8"/>
        <v>1142</v>
      </c>
      <c r="N35" s="4">
        <v>5719</v>
      </c>
      <c r="O35" s="4">
        <v>2909</v>
      </c>
      <c r="P35" s="4">
        <v>175</v>
      </c>
      <c r="Q35" s="4">
        <v>167</v>
      </c>
      <c r="R35" s="4">
        <v>282</v>
      </c>
      <c r="S35" s="4">
        <v>146</v>
      </c>
      <c r="T35" s="4">
        <v>56</v>
      </c>
      <c r="U35" s="4">
        <v>37</v>
      </c>
      <c r="V35" s="4">
        <v>25</v>
      </c>
      <c r="W35" s="4">
        <v>104</v>
      </c>
      <c r="X35" s="4">
        <v>155</v>
      </c>
      <c r="Y35" s="4">
        <v>164</v>
      </c>
      <c r="Z35" s="4">
        <v>133</v>
      </c>
      <c r="AA35" s="4">
        <v>151</v>
      </c>
      <c r="AB35" s="4">
        <v>147</v>
      </c>
      <c r="AC35" s="4">
        <v>197</v>
      </c>
      <c r="AD35" s="4">
        <v>207</v>
      </c>
      <c r="AE35" s="4">
        <v>120</v>
      </c>
      <c r="AF35" s="4">
        <v>119</v>
      </c>
      <c r="AG35" s="4">
        <v>81</v>
      </c>
      <c r="AH35" s="4">
        <v>134</v>
      </c>
      <c r="AI35" s="4">
        <v>114</v>
      </c>
      <c r="AJ35" s="4">
        <v>87</v>
      </c>
      <c r="AK35" s="4">
        <v>64</v>
      </c>
      <c r="AL35" s="4">
        <v>44</v>
      </c>
      <c r="AM35" s="4">
        <v>2810</v>
      </c>
      <c r="AN35" s="4">
        <v>223</v>
      </c>
      <c r="AO35" s="4">
        <v>221</v>
      </c>
      <c r="AP35" s="4">
        <v>110</v>
      </c>
      <c r="AQ35" s="4">
        <v>103</v>
      </c>
      <c r="AR35" s="4">
        <v>45</v>
      </c>
      <c r="AS35" s="4">
        <v>35</v>
      </c>
      <c r="AT35" s="4">
        <v>34</v>
      </c>
      <c r="AU35" s="4">
        <v>89</v>
      </c>
      <c r="AV35" s="4">
        <v>143</v>
      </c>
      <c r="AW35" s="4">
        <v>128</v>
      </c>
      <c r="AX35" s="4">
        <v>192</v>
      </c>
      <c r="AY35" s="4">
        <v>159</v>
      </c>
      <c r="AZ35" s="4">
        <v>151</v>
      </c>
      <c r="BA35" s="4">
        <v>170</v>
      </c>
      <c r="BB35" s="4">
        <v>192</v>
      </c>
      <c r="BC35" s="4">
        <v>97</v>
      </c>
      <c r="BD35" s="4">
        <v>100</v>
      </c>
      <c r="BE35" s="4">
        <v>63</v>
      </c>
      <c r="BF35" s="4">
        <v>137</v>
      </c>
      <c r="BG35" s="4">
        <v>109</v>
      </c>
      <c r="BH35" s="4">
        <v>119</v>
      </c>
      <c r="BI35" s="4">
        <v>71</v>
      </c>
      <c r="BJ35" s="4">
        <v>119</v>
      </c>
    </row>
    <row r="36" spans="1:62" x14ac:dyDescent="0.25">
      <c r="A36" t="s">
        <v>54</v>
      </c>
      <c r="B36" t="s">
        <v>55</v>
      </c>
      <c r="C36" s="4">
        <f t="shared" si="0"/>
        <v>4289</v>
      </c>
      <c r="D36" s="4">
        <f t="shared" si="1"/>
        <v>5071</v>
      </c>
      <c r="E36" s="4">
        <f t="shared" si="2"/>
        <v>9360</v>
      </c>
      <c r="F36" s="7">
        <f t="shared" si="3"/>
        <v>54.177350427350426</v>
      </c>
      <c r="G36">
        <f t="shared" si="4"/>
        <v>21</v>
      </c>
      <c r="H36" s="7">
        <f t="shared" si="5"/>
        <v>25.528433110595937</v>
      </c>
      <c r="I36">
        <f t="shared" si="4"/>
        <v>71</v>
      </c>
      <c r="J36" s="15">
        <f t="shared" si="6"/>
        <v>8787</v>
      </c>
      <c r="K36" s="15">
        <f t="shared" si="7"/>
        <v>20901</v>
      </c>
      <c r="L36" s="15">
        <f t="shared" si="8"/>
        <v>6977</v>
      </c>
      <c r="N36" s="4">
        <v>36665</v>
      </c>
      <c r="O36" s="4">
        <v>18022</v>
      </c>
      <c r="P36" s="4">
        <v>1343</v>
      </c>
      <c r="Q36" s="4">
        <v>1340</v>
      </c>
      <c r="R36" s="4">
        <v>1106</v>
      </c>
      <c r="S36" s="4">
        <v>698</v>
      </c>
      <c r="T36" s="4">
        <v>390</v>
      </c>
      <c r="U36" s="4">
        <v>354</v>
      </c>
      <c r="V36" s="4">
        <v>228</v>
      </c>
      <c r="W36" s="4">
        <v>621</v>
      </c>
      <c r="X36" s="4">
        <v>1103</v>
      </c>
      <c r="Y36" s="4">
        <v>1059</v>
      </c>
      <c r="Z36" s="4">
        <v>1101</v>
      </c>
      <c r="AA36" s="4">
        <v>1072</v>
      </c>
      <c r="AB36" s="4">
        <v>1054</v>
      </c>
      <c r="AC36" s="4">
        <v>1117</v>
      </c>
      <c r="AD36" s="4">
        <v>1147</v>
      </c>
      <c r="AE36" s="4">
        <v>464</v>
      </c>
      <c r="AF36" s="4">
        <v>783</v>
      </c>
      <c r="AG36" s="4">
        <v>457</v>
      </c>
      <c r="AH36" s="4">
        <v>530</v>
      </c>
      <c r="AI36" s="4">
        <v>681</v>
      </c>
      <c r="AJ36" s="4">
        <v>622</v>
      </c>
      <c r="AK36" s="4">
        <v>413</v>
      </c>
      <c r="AL36" s="4">
        <v>339</v>
      </c>
      <c r="AM36" s="4">
        <v>18643</v>
      </c>
      <c r="AN36" s="4">
        <v>1136</v>
      </c>
      <c r="AO36" s="4">
        <v>1155</v>
      </c>
      <c r="AP36" s="4">
        <v>1277</v>
      </c>
      <c r="AQ36" s="4">
        <v>732</v>
      </c>
      <c r="AR36" s="4">
        <v>522</v>
      </c>
      <c r="AS36" s="4">
        <v>279</v>
      </c>
      <c r="AT36" s="4">
        <v>90</v>
      </c>
      <c r="AU36" s="4">
        <v>829</v>
      </c>
      <c r="AV36" s="4">
        <v>1017</v>
      </c>
      <c r="AW36" s="4">
        <v>1038</v>
      </c>
      <c r="AX36" s="4">
        <v>1274</v>
      </c>
      <c r="AY36" s="4">
        <v>819</v>
      </c>
      <c r="AZ36" s="4">
        <v>980</v>
      </c>
      <c r="BA36" s="4">
        <v>1129</v>
      </c>
      <c r="BB36" s="4">
        <v>1295</v>
      </c>
      <c r="BC36" s="4">
        <v>378</v>
      </c>
      <c r="BD36" s="4">
        <v>758</v>
      </c>
      <c r="BE36" s="4">
        <v>376</v>
      </c>
      <c r="BF36" s="4">
        <v>645</v>
      </c>
      <c r="BG36" s="4">
        <v>949</v>
      </c>
      <c r="BH36" s="4">
        <v>664</v>
      </c>
      <c r="BI36" s="4">
        <v>509</v>
      </c>
      <c r="BJ36" s="4">
        <v>792</v>
      </c>
    </row>
    <row r="37" spans="1:62" x14ac:dyDescent="0.25">
      <c r="A37" t="s">
        <v>56</v>
      </c>
      <c r="B37" t="s">
        <v>57</v>
      </c>
      <c r="C37" s="4">
        <f t="shared" si="0"/>
        <v>45366</v>
      </c>
      <c r="D37" s="4">
        <f t="shared" si="1"/>
        <v>56634</v>
      </c>
      <c r="E37" s="4">
        <f t="shared" si="2"/>
        <v>102000</v>
      </c>
      <c r="F37" s="7">
        <f t="shared" si="3"/>
        <v>55.523529411764706</v>
      </c>
      <c r="G37">
        <f t="shared" si="4"/>
        <v>5</v>
      </c>
      <c r="H37" s="7">
        <f t="shared" si="5"/>
        <v>18.194239561055049</v>
      </c>
      <c r="I37">
        <f t="shared" si="4"/>
        <v>90</v>
      </c>
      <c r="J37" s="15">
        <f t="shared" si="6"/>
        <v>144274</v>
      </c>
      <c r="K37" s="15">
        <f t="shared" si="7"/>
        <v>345449</v>
      </c>
      <c r="L37" s="15">
        <f t="shared" si="8"/>
        <v>70894</v>
      </c>
      <c r="N37" s="4">
        <v>560617</v>
      </c>
      <c r="O37" s="4">
        <v>276459</v>
      </c>
      <c r="P37" s="4">
        <v>21658</v>
      </c>
      <c r="Q37" s="4">
        <v>20266</v>
      </c>
      <c r="R37" s="4">
        <v>20120</v>
      </c>
      <c r="S37" s="4">
        <v>11576</v>
      </c>
      <c r="T37" s="4">
        <v>7185</v>
      </c>
      <c r="U37" s="4">
        <v>3595</v>
      </c>
      <c r="V37" s="4">
        <v>3854</v>
      </c>
      <c r="W37" s="4">
        <v>10909</v>
      </c>
      <c r="X37" s="4">
        <v>21849</v>
      </c>
      <c r="Y37" s="4">
        <v>22136</v>
      </c>
      <c r="Z37" s="4">
        <v>20701</v>
      </c>
      <c r="AA37" s="4">
        <v>16755</v>
      </c>
      <c r="AB37" s="4">
        <v>16727</v>
      </c>
      <c r="AC37" s="4">
        <v>16805</v>
      </c>
      <c r="AD37" s="4">
        <v>16957</v>
      </c>
      <c r="AE37" s="4">
        <v>6221</v>
      </c>
      <c r="AF37" s="4">
        <v>8272</v>
      </c>
      <c r="AG37" s="4">
        <v>5334</v>
      </c>
      <c r="AH37" s="4">
        <v>6389</v>
      </c>
      <c r="AI37" s="4">
        <v>7875</v>
      </c>
      <c r="AJ37" s="4">
        <v>4839</v>
      </c>
      <c r="AK37" s="4">
        <v>3525</v>
      </c>
      <c r="AL37" s="4">
        <v>2911</v>
      </c>
      <c r="AM37" s="4">
        <v>284158</v>
      </c>
      <c r="AN37" s="4">
        <v>20601</v>
      </c>
      <c r="AO37" s="4">
        <v>19954</v>
      </c>
      <c r="AP37" s="4">
        <v>18893</v>
      </c>
      <c r="AQ37" s="4">
        <v>11206</v>
      </c>
      <c r="AR37" s="4">
        <v>7273</v>
      </c>
      <c r="AS37" s="4">
        <v>3668</v>
      </c>
      <c r="AT37" s="4">
        <v>3563</v>
      </c>
      <c r="AU37" s="4">
        <v>11183</v>
      </c>
      <c r="AV37" s="4">
        <v>21773</v>
      </c>
      <c r="AW37" s="4">
        <v>21812</v>
      </c>
      <c r="AX37" s="4">
        <v>20253</v>
      </c>
      <c r="AY37" s="4">
        <v>16601</v>
      </c>
      <c r="AZ37" s="4">
        <v>16552</v>
      </c>
      <c r="BA37" s="4">
        <v>16854</v>
      </c>
      <c r="BB37" s="4">
        <v>17338</v>
      </c>
      <c r="BC37" s="4">
        <v>6581</v>
      </c>
      <c r="BD37" s="4">
        <v>10032</v>
      </c>
      <c r="BE37" s="4">
        <v>5869</v>
      </c>
      <c r="BF37" s="4">
        <v>7375</v>
      </c>
      <c r="BG37" s="4">
        <v>9547</v>
      </c>
      <c r="BH37" s="4">
        <v>6506</v>
      </c>
      <c r="BI37" s="4">
        <v>4943</v>
      </c>
      <c r="BJ37" s="4">
        <v>5781</v>
      </c>
    </row>
    <row r="38" spans="1:62" x14ac:dyDescent="0.25">
      <c r="A38" t="s">
        <v>58</v>
      </c>
      <c r="B38" t="s">
        <v>59</v>
      </c>
      <c r="C38" s="4">
        <f t="shared" si="0"/>
        <v>281</v>
      </c>
      <c r="D38" s="4">
        <f t="shared" si="1"/>
        <v>270</v>
      </c>
      <c r="E38" s="4">
        <f t="shared" si="2"/>
        <v>551</v>
      </c>
      <c r="F38" s="7">
        <f t="shared" si="3"/>
        <v>49.001814882032669</v>
      </c>
      <c r="G38">
        <f t="shared" si="4"/>
        <v>85</v>
      </c>
      <c r="H38" s="7">
        <f t="shared" si="5"/>
        <v>28.80292733925771</v>
      </c>
      <c r="I38">
        <f t="shared" si="4"/>
        <v>47</v>
      </c>
      <c r="J38" s="15">
        <f t="shared" si="6"/>
        <v>458</v>
      </c>
      <c r="K38" s="15">
        <f t="shared" si="7"/>
        <v>1043</v>
      </c>
      <c r="L38" s="15">
        <f t="shared" si="8"/>
        <v>412</v>
      </c>
      <c r="N38" s="4">
        <v>1913</v>
      </c>
      <c r="O38" s="4">
        <v>977</v>
      </c>
      <c r="P38" s="4">
        <v>48</v>
      </c>
      <c r="Q38" s="4">
        <v>67</v>
      </c>
      <c r="R38" s="4">
        <v>105</v>
      </c>
      <c r="S38" s="4">
        <v>32</v>
      </c>
      <c r="T38" s="4">
        <v>19</v>
      </c>
      <c r="U38" s="4">
        <v>5</v>
      </c>
      <c r="V38" s="4">
        <v>9</v>
      </c>
      <c r="W38" s="4">
        <v>27</v>
      </c>
      <c r="X38" s="4">
        <v>34</v>
      </c>
      <c r="Y38" s="4">
        <v>47</v>
      </c>
      <c r="Z38" s="4">
        <v>78</v>
      </c>
      <c r="AA38" s="4">
        <v>48</v>
      </c>
      <c r="AB38" s="4">
        <v>65</v>
      </c>
      <c r="AC38" s="4">
        <v>44</v>
      </c>
      <c r="AD38" s="4">
        <v>68</v>
      </c>
      <c r="AE38" s="4">
        <v>19</v>
      </c>
      <c r="AF38" s="4">
        <v>60</v>
      </c>
      <c r="AG38" s="4">
        <v>34</v>
      </c>
      <c r="AH38" s="4">
        <v>73</v>
      </c>
      <c r="AI38" s="4">
        <v>30</v>
      </c>
      <c r="AJ38" s="4">
        <v>18</v>
      </c>
      <c r="AK38" s="4">
        <v>18</v>
      </c>
      <c r="AL38" s="4">
        <v>29</v>
      </c>
      <c r="AM38" s="4">
        <v>936</v>
      </c>
      <c r="AN38" s="4">
        <v>81</v>
      </c>
      <c r="AO38" s="4">
        <v>66</v>
      </c>
      <c r="AP38" s="4">
        <v>40</v>
      </c>
      <c r="AQ38" s="4">
        <v>19</v>
      </c>
      <c r="AR38" s="4">
        <v>19</v>
      </c>
      <c r="AS38" s="4">
        <v>11</v>
      </c>
      <c r="AT38" s="4">
        <v>10</v>
      </c>
      <c r="AU38" s="4">
        <v>52</v>
      </c>
      <c r="AV38" s="4">
        <v>50</v>
      </c>
      <c r="AW38" s="4">
        <v>54</v>
      </c>
      <c r="AX38" s="4">
        <v>25</v>
      </c>
      <c r="AY38" s="4">
        <v>71</v>
      </c>
      <c r="AZ38" s="4">
        <v>47</v>
      </c>
      <c r="BA38" s="4">
        <v>60</v>
      </c>
      <c r="BB38" s="4">
        <v>61</v>
      </c>
      <c r="BC38" s="4">
        <v>12</v>
      </c>
      <c r="BD38" s="4">
        <v>48</v>
      </c>
      <c r="BE38" s="4">
        <v>25</v>
      </c>
      <c r="BF38" s="4">
        <v>38</v>
      </c>
      <c r="BG38" s="4">
        <v>34</v>
      </c>
      <c r="BH38" s="4">
        <v>22</v>
      </c>
      <c r="BI38" s="4">
        <v>15</v>
      </c>
      <c r="BJ38" s="4">
        <v>76</v>
      </c>
    </row>
    <row r="39" spans="1:62" x14ac:dyDescent="0.25">
      <c r="A39" t="s">
        <v>60</v>
      </c>
      <c r="B39" t="s">
        <v>61</v>
      </c>
      <c r="C39" s="4">
        <f t="shared" si="0"/>
        <v>778</v>
      </c>
      <c r="D39" s="4">
        <f t="shared" si="1"/>
        <v>921</v>
      </c>
      <c r="E39" s="4">
        <f t="shared" si="2"/>
        <v>1699</v>
      </c>
      <c r="F39" s="7">
        <f t="shared" si="3"/>
        <v>54.208357857563271</v>
      </c>
      <c r="G39">
        <f t="shared" si="4"/>
        <v>19</v>
      </c>
      <c r="H39" s="7">
        <f t="shared" si="5"/>
        <v>30.629168920137012</v>
      </c>
      <c r="I39">
        <f t="shared" si="4"/>
        <v>39</v>
      </c>
      <c r="J39" s="15">
        <f t="shared" si="6"/>
        <v>1115</v>
      </c>
      <c r="K39" s="15">
        <f t="shared" si="7"/>
        <v>3152</v>
      </c>
      <c r="L39" s="15">
        <f t="shared" si="8"/>
        <v>1280</v>
      </c>
      <c r="N39" s="4">
        <v>5547</v>
      </c>
      <c r="O39" s="4">
        <v>2748</v>
      </c>
      <c r="P39" s="4">
        <v>144</v>
      </c>
      <c r="Q39" s="4">
        <v>156</v>
      </c>
      <c r="R39" s="4">
        <v>157</v>
      </c>
      <c r="S39" s="4">
        <v>102</v>
      </c>
      <c r="T39" s="4">
        <v>56</v>
      </c>
      <c r="U39" s="4">
        <v>4</v>
      </c>
      <c r="V39" s="4">
        <v>27</v>
      </c>
      <c r="W39" s="4">
        <v>90</v>
      </c>
      <c r="X39" s="4">
        <v>153</v>
      </c>
      <c r="Y39" s="4">
        <v>168</v>
      </c>
      <c r="Z39" s="4">
        <v>136</v>
      </c>
      <c r="AA39" s="4">
        <v>162</v>
      </c>
      <c r="AB39" s="4">
        <v>144</v>
      </c>
      <c r="AC39" s="4">
        <v>207</v>
      </c>
      <c r="AD39" s="4">
        <v>264</v>
      </c>
      <c r="AE39" s="4">
        <v>124</v>
      </c>
      <c r="AF39" s="4">
        <v>83</v>
      </c>
      <c r="AG39" s="4">
        <v>68</v>
      </c>
      <c r="AH39" s="4">
        <v>131</v>
      </c>
      <c r="AI39" s="4">
        <v>117</v>
      </c>
      <c r="AJ39" s="4">
        <v>98</v>
      </c>
      <c r="AK39" s="4">
        <v>56</v>
      </c>
      <c r="AL39" s="4">
        <v>101</v>
      </c>
      <c r="AM39" s="4">
        <v>2799</v>
      </c>
      <c r="AN39" s="4">
        <v>126</v>
      </c>
      <c r="AO39" s="4">
        <v>138</v>
      </c>
      <c r="AP39" s="4">
        <v>149</v>
      </c>
      <c r="AQ39" s="4">
        <v>143</v>
      </c>
      <c r="AR39" s="4">
        <v>29</v>
      </c>
      <c r="AS39" s="4">
        <v>19</v>
      </c>
      <c r="AT39" s="4">
        <v>58</v>
      </c>
      <c r="AU39" s="4">
        <v>83</v>
      </c>
      <c r="AV39" s="4">
        <v>139</v>
      </c>
      <c r="AW39" s="4">
        <v>148</v>
      </c>
      <c r="AX39" s="4">
        <v>182</v>
      </c>
      <c r="AY39" s="4">
        <v>81</v>
      </c>
      <c r="AZ39" s="4">
        <v>161</v>
      </c>
      <c r="BA39" s="4">
        <v>199</v>
      </c>
      <c r="BB39" s="4">
        <v>223</v>
      </c>
      <c r="BC39" s="4">
        <v>85</v>
      </c>
      <c r="BD39" s="4">
        <v>127</v>
      </c>
      <c r="BE39" s="4">
        <v>78</v>
      </c>
      <c r="BF39" s="4">
        <v>109</v>
      </c>
      <c r="BG39" s="4">
        <v>149</v>
      </c>
      <c r="BH39" s="4">
        <v>104</v>
      </c>
      <c r="BI39" s="4">
        <v>133</v>
      </c>
      <c r="BJ39" s="4">
        <v>136</v>
      </c>
    </row>
    <row r="40" spans="1:62" x14ac:dyDescent="0.25">
      <c r="A40" t="s">
        <v>62</v>
      </c>
      <c r="B40" t="s">
        <v>63</v>
      </c>
      <c r="C40" s="4">
        <f t="shared" si="0"/>
        <v>503</v>
      </c>
      <c r="D40" s="4">
        <f t="shared" si="1"/>
        <v>546</v>
      </c>
      <c r="E40" s="4">
        <f t="shared" si="2"/>
        <v>1049</v>
      </c>
      <c r="F40" s="7">
        <f t="shared" si="3"/>
        <v>52.049571020019073</v>
      </c>
      <c r="G40">
        <f t="shared" si="4"/>
        <v>60</v>
      </c>
      <c r="H40" s="7">
        <f t="shared" si="5"/>
        <v>35.118848342818879</v>
      </c>
      <c r="I40">
        <f t="shared" si="4"/>
        <v>13</v>
      </c>
      <c r="J40" s="15">
        <f t="shared" si="6"/>
        <v>557</v>
      </c>
      <c r="K40" s="15">
        <f t="shared" si="7"/>
        <v>1621</v>
      </c>
      <c r="L40" s="15">
        <f t="shared" si="8"/>
        <v>809</v>
      </c>
      <c r="N40" s="4">
        <v>2987</v>
      </c>
      <c r="O40" s="4">
        <v>1473</v>
      </c>
      <c r="P40" s="4">
        <v>74</v>
      </c>
      <c r="Q40" s="4">
        <v>98</v>
      </c>
      <c r="R40" s="4">
        <v>71</v>
      </c>
      <c r="S40" s="4">
        <v>45</v>
      </c>
      <c r="T40" s="4">
        <v>11</v>
      </c>
      <c r="U40" s="4">
        <v>5</v>
      </c>
      <c r="V40" s="4">
        <v>8</v>
      </c>
      <c r="W40" s="4">
        <v>62</v>
      </c>
      <c r="X40" s="4">
        <v>68</v>
      </c>
      <c r="Y40" s="4">
        <v>70</v>
      </c>
      <c r="Z40" s="4">
        <v>86</v>
      </c>
      <c r="AA40" s="4">
        <v>56</v>
      </c>
      <c r="AB40" s="4">
        <v>80</v>
      </c>
      <c r="AC40" s="4">
        <v>96</v>
      </c>
      <c r="AD40" s="4">
        <v>140</v>
      </c>
      <c r="AE40" s="4">
        <v>63</v>
      </c>
      <c r="AF40" s="4">
        <v>68</v>
      </c>
      <c r="AG40" s="4">
        <v>60</v>
      </c>
      <c r="AH40" s="4">
        <v>81</v>
      </c>
      <c r="AI40" s="4">
        <v>57</v>
      </c>
      <c r="AJ40" s="4">
        <v>45</v>
      </c>
      <c r="AK40" s="4">
        <v>69</v>
      </c>
      <c r="AL40" s="4">
        <v>60</v>
      </c>
      <c r="AM40" s="4">
        <v>1514</v>
      </c>
      <c r="AN40" s="4">
        <v>74</v>
      </c>
      <c r="AO40" s="4">
        <v>62</v>
      </c>
      <c r="AP40" s="4">
        <v>79</v>
      </c>
      <c r="AQ40" s="4">
        <v>54</v>
      </c>
      <c r="AR40" s="4">
        <v>32</v>
      </c>
      <c r="AS40" s="4">
        <v>10</v>
      </c>
      <c r="AT40" s="4">
        <v>19</v>
      </c>
      <c r="AU40" s="4">
        <v>40</v>
      </c>
      <c r="AV40" s="4">
        <v>63</v>
      </c>
      <c r="AW40" s="4">
        <v>66</v>
      </c>
      <c r="AX40" s="4">
        <v>83</v>
      </c>
      <c r="AY40" s="4">
        <v>67</v>
      </c>
      <c r="AZ40" s="4">
        <v>78</v>
      </c>
      <c r="BA40" s="4">
        <v>91</v>
      </c>
      <c r="BB40" s="4">
        <v>150</v>
      </c>
      <c r="BC40" s="4">
        <v>39</v>
      </c>
      <c r="BD40" s="4">
        <v>70</v>
      </c>
      <c r="BE40" s="4">
        <v>63</v>
      </c>
      <c r="BF40" s="4">
        <v>68</v>
      </c>
      <c r="BG40" s="4">
        <v>79</v>
      </c>
      <c r="BH40" s="4">
        <v>86</v>
      </c>
      <c r="BI40" s="4">
        <v>66</v>
      </c>
      <c r="BJ40" s="4">
        <v>75</v>
      </c>
    </row>
    <row r="41" spans="1:62" x14ac:dyDescent="0.25">
      <c r="A41" t="s">
        <v>64</v>
      </c>
      <c r="B41" t="s">
        <v>65</v>
      </c>
      <c r="C41" s="4">
        <f t="shared" si="0"/>
        <v>423</v>
      </c>
      <c r="D41" s="4">
        <f t="shared" si="1"/>
        <v>436</v>
      </c>
      <c r="E41" s="4">
        <f t="shared" si="2"/>
        <v>859</v>
      </c>
      <c r="F41" s="7">
        <f t="shared" si="3"/>
        <v>50.756693830034926</v>
      </c>
      <c r="G41">
        <f t="shared" si="4"/>
        <v>78</v>
      </c>
      <c r="H41" s="7">
        <f t="shared" si="5"/>
        <v>32.537878787878789</v>
      </c>
      <c r="I41">
        <f t="shared" si="4"/>
        <v>30</v>
      </c>
      <c r="J41" s="15">
        <f t="shared" si="6"/>
        <v>518</v>
      </c>
      <c r="K41" s="15">
        <f t="shared" si="7"/>
        <v>1454</v>
      </c>
      <c r="L41" s="15">
        <f t="shared" si="8"/>
        <v>668</v>
      </c>
      <c r="N41" s="4">
        <v>2640</v>
      </c>
      <c r="O41" s="4">
        <v>1349</v>
      </c>
      <c r="P41" s="4">
        <v>65</v>
      </c>
      <c r="Q41" s="4">
        <v>86</v>
      </c>
      <c r="R41" s="4">
        <v>68</v>
      </c>
      <c r="S41" s="4">
        <v>61</v>
      </c>
      <c r="T41" s="4">
        <v>56</v>
      </c>
      <c r="U41" s="4">
        <v>14</v>
      </c>
      <c r="V41" s="4">
        <v>12</v>
      </c>
      <c r="W41" s="4">
        <v>64</v>
      </c>
      <c r="X41" s="4">
        <v>81</v>
      </c>
      <c r="Y41" s="4">
        <v>49</v>
      </c>
      <c r="Z41" s="4">
        <v>51</v>
      </c>
      <c r="AA41" s="4">
        <v>68</v>
      </c>
      <c r="AB41" s="4">
        <v>69</v>
      </c>
      <c r="AC41" s="4">
        <v>66</v>
      </c>
      <c r="AD41" s="4">
        <v>116</v>
      </c>
      <c r="AE41" s="4">
        <v>49</v>
      </c>
      <c r="AF41" s="4">
        <v>48</v>
      </c>
      <c r="AG41" s="4">
        <v>38</v>
      </c>
      <c r="AH41" s="4">
        <v>51</v>
      </c>
      <c r="AI41" s="4">
        <v>85</v>
      </c>
      <c r="AJ41" s="4">
        <v>42</v>
      </c>
      <c r="AK41" s="4">
        <v>90</v>
      </c>
      <c r="AL41" s="4">
        <v>20</v>
      </c>
      <c r="AM41" s="4">
        <v>1291</v>
      </c>
      <c r="AN41" s="4">
        <v>64</v>
      </c>
      <c r="AO41" s="4">
        <v>67</v>
      </c>
      <c r="AP41" s="4">
        <v>60</v>
      </c>
      <c r="AQ41" s="4">
        <v>47</v>
      </c>
      <c r="AR41" s="4">
        <v>56</v>
      </c>
      <c r="AS41" s="4">
        <v>32</v>
      </c>
      <c r="AT41" s="4">
        <v>27</v>
      </c>
      <c r="AU41" s="4">
        <v>44</v>
      </c>
      <c r="AV41" s="4">
        <v>61</v>
      </c>
      <c r="AW41" s="4">
        <v>55</v>
      </c>
      <c r="AX41" s="4">
        <v>54</v>
      </c>
      <c r="AY41" s="4">
        <v>68</v>
      </c>
      <c r="AZ41" s="4">
        <v>76</v>
      </c>
      <c r="BA41" s="4">
        <v>62</v>
      </c>
      <c r="BB41" s="4">
        <v>82</v>
      </c>
      <c r="BC41" s="4">
        <v>31</v>
      </c>
      <c r="BD41" s="4">
        <v>63</v>
      </c>
      <c r="BE41" s="4">
        <v>42</v>
      </c>
      <c r="BF41" s="4">
        <v>45</v>
      </c>
      <c r="BG41" s="4">
        <v>76</v>
      </c>
      <c r="BH41" s="4">
        <v>40</v>
      </c>
      <c r="BI41" s="4">
        <v>97</v>
      </c>
      <c r="BJ41" s="4">
        <v>42</v>
      </c>
    </row>
    <row r="42" spans="1:62" x14ac:dyDescent="0.25">
      <c r="A42" t="s">
        <v>66</v>
      </c>
      <c r="B42" t="s">
        <v>67</v>
      </c>
      <c r="C42" s="4">
        <f t="shared" si="0"/>
        <v>729</v>
      </c>
      <c r="D42" s="4">
        <f t="shared" si="1"/>
        <v>841</v>
      </c>
      <c r="E42" s="4">
        <f t="shared" si="2"/>
        <v>1570</v>
      </c>
      <c r="F42" s="7">
        <f t="shared" si="3"/>
        <v>53.566878980891715</v>
      </c>
      <c r="G42">
        <f t="shared" si="4"/>
        <v>33</v>
      </c>
      <c r="H42" s="7">
        <f t="shared" si="5"/>
        <v>33.073520117969245</v>
      </c>
      <c r="I42">
        <f t="shared" si="4"/>
        <v>26</v>
      </c>
      <c r="J42" s="15">
        <f t="shared" si="6"/>
        <v>1058</v>
      </c>
      <c r="K42" s="15">
        <f t="shared" si="7"/>
        <v>2527</v>
      </c>
      <c r="L42" s="15">
        <f t="shared" si="8"/>
        <v>1162</v>
      </c>
      <c r="N42" s="4">
        <v>4747</v>
      </c>
      <c r="O42" s="4">
        <v>2347</v>
      </c>
      <c r="P42" s="4">
        <v>145</v>
      </c>
      <c r="Q42" s="4">
        <v>135</v>
      </c>
      <c r="R42" s="4">
        <v>149</v>
      </c>
      <c r="S42" s="4">
        <v>101</v>
      </c>
      <c r="T42" s="4">
        <v>56</v>
      </c>
      <c r="U42" s="4">
        <v>29</v>
      </c>
      <c r="V42" s="4">
        <v>45</v>
      </c>
      <c r="W42" s="4">
        <v>49</v>
      </c>
      <c r="X42" s="4">
        <v>115</v>
      </c>
      <c r="Y42" s="4">
        <v>97</v>
      </c>
      <c r="Z42" s="4">
        <v>120</v>
      </c>
      <c r="AA42" s="4">
        <v>117</v>
      </c>
      <c r="AB42" s="4">
        <v>151</v>
      </c>
      <c r="AC42" s="4">
        <v>139</v>
      </c>
      <c r="AD42" s="4">
        <v>170</v>
      </c>
      <c r="AE42" s="4">
        <v>106</v>
      </c>
      <c r="AF42" s="4">
        <v>108</v>
      </c>
      <c r="AG42" s="4">
        <v>78</v>
      </c>
      <c r="AH42" s="4">
        <v>111</v>
      </c>
      <c r="AI42" s="4">
        <v>103</v>
      </c>
      <c r="AJ42" s="4">
        <v>86</v>
      </c>
      <c r="AK42" s="4">
        <v>63</v>
      </c>
      <c r="AL42" s="4">
        <v>74</v>
      </c>
      <c r="AM42" s="4">
        <v>2400</v>
      </c>
      <c r="AN42" s="4">
        <v>135</v>
      </c>
      <c r="AO42" s="4">
        <v>157</v>
      </c>
      <c r="AP42" s="4">
        <v>128</v>
      </c>
      <c r="AQ42" s="4">
        <v>108</v>
      </c>
      <c r="AR42" s="4">
        <v>42</v>
      </c>
      <c r="AS42" s="4">
        <v>6</v>
      </c>
      <c r="AT42" s="4">
        <v>22</v>
      </c>
      <c r="AU42" s="4">
        <v>80</v>
      </c>
      <c r="AV42" s="4">
        <v>110</v>
      </c>
      <c r="AW42" s="4">
        <v>107</v>
      </c>
      <c r="AX42" s="4">
        <v>94</v>
      </c>
      <c r="AY42" s="4">
        <v>150</v>
      </c>
      <c r="AZ42" s="4">
        <v>117</v>
      </c>
      <c r="BA42" s="4">
        <v>141</v>
      </c>
      <c r="BB42" s="4">
        <v>162</v>
      </c>
      <c r="BC42" s="4">
        <v>81</v>
      </c>
      <c r="BD42" s="4">
        <v>113</v>
      </c>
      <c r="BE42" s="4">
        <v>79</v>
      </c>
      <c r="BF42" s="4">
        <v>114</v>
      </c>
      <c r="BG42" s="4">
        <v>140</v>
      </c>
      <c r="BH42" s="4">
        <v>102</v>
      </c>
      <c r="BI42" s="4">
        <v>83</v>
      </c>
      <c r="BJ42" s="4">
        <v>129</v>
      </c>
    </row>
    <row r="43" spans="1:62" x14ac:dyDescent="0.25">
      <c r="A43" t="s">
        <v>68</v>
      </c>
      <c r="B43" t="s">
        <v>69</v>
      </c>
      <c r="C43" s="4">
        <f t="shared" si="0"/>
        <v>2902</v>
      </c>
      <c r="D43" s="4">
        <f t="shared" si="1"/>
        <v>3249</v>
      </c>
      <c r="E43" s="4">
        <f t="shared" si="2"/>
        <v>6151</v>
      </c>
      <c r="F43" s="7">
        <f t="shared" si="3"/>
        <v>52.820679564298487</v>
      </c>
      <c r="G43">
        <f t="shared" si="4"/>
        <v>49</v>
      </c>
      <c r="H43" s="7">
        <f t="shared" si="5"/>
        <v>28.484764286375846</v>
      </c>
      <c r="I43">
        <f t="shared" si="4"/>
        <v>51</v>
      </c>
      <c r="J43" s="15">
        <f t="shared" si="6"/>
        <v>4883</v>
      </c>
      <c r="K43" s="15">
        <f t="shared" si="7"/>
        <v>12282</v>
      </c>
      <c r="L43" s="15">
        <f t="shared" si="8"/>
        <v>4429</v>
      </c>
      <c r="N43" s="4">
        <v>21594</v>
      </c>
      <c r="O43" s="4">
        <v>10854</v>
      </c>
      <c r="P43" s="4">
        <v>677</v>
      </c>
      <c r="Q43" s="4">
        <v>658</v>
      </c>
      <c r="R43" s="4">
        <v>838</v>
      </c>
      <c r="S43" s="4">
        <v>442</v>
      </c>
      <c r="T43" s="4">
        <v>220</v>
      </c>
      <c r="U43" s="4">
        <v>79</v>
      </c>
      <c r="V43" s="4">
        <v>111</v>
      </c>
      <c r="W43" s="4">
        <v>392</v>
      </c>
      <c r="X43" s="4">
        <v>524</v>
      </c>
      <c r="Y43" s="4">
        <v>588</v>
      </c>
      <c r="Z43" s="4">
        <v>693</v>
      </c>
      <c r="AA43" s="4">
        <v>590</v>
      </c>
      <c r="AB43" s="4">
        <v>653</v>
      </c>
      <c r="AC43" s="4">
        <v>726</v>
      </c>
      <c r="AD43" s="4">
        <v>761</v>
      </c>
      <c r="AE43" s="4">
        <v>449</v>
      </c>
      <c r="AF43" s="4">
        <v>438</v>
      </c>
      <c r="AG43" s="4">
        <v>324</v>
      </c>
      <c r="AH43" s="4">
        <v>327</v>
      </c>
      <c r="AI43" s="4">
        <v>453</v>
      </c>
      <c r="AJ43" s="4">
        <v>363</v>
      </c>
      <c r="AK43" s="4">
        <v>280</v>
      </c>
      <c r="AL43" s="4">
        <v>268</v>
      </c>
      <c r="AM43" s="4">
        <v>10740</v>
      </c>
      <c r="AN43" s="4">
        <v>570</v>
      </c>
      <c r="AO43" s="4">
        <v>607</v>
      </c>
      <c r="AP43" s="4">
        <v>700</v>
      </c>
      <c r="AQ43" s="4">
        <v>391</v>
      </c>
      <c r="AR43" s="4">
        <v>208</v>
      </c>
      <c r="AS43" s="4">
        <v>111</v>
      </c>
      <c r="AT43" s="4">
        <v>141</v>
      </c>
      <c r="AU43" s="4">
        <v>237</v>
      </c>
      <c r="AV43" s="4">
        <v>551</v>
      </c>
      <c r="AW43" s="4">
        <v>567</v>
      </c>
      <c r="AX43" s="4">
        <v>553</v>
      </c>
      <c r="AY43" s="4">
        <v>676</v>
      </c>
      <c r="AZ43" s="4">
        <v>599</v>
      </c>
      <c r="BA43" s="4">
        <v>758</v>
      </c>
      <c r="BB43" s="4">
        <v>822</v>
      </c>
      <c r="BC43" s="4">
        <v>336</v>
      </c>
      <c r="BD43" s="4">
        <v>499</v>
      </c>
      <c r="BE43" s="4">
        <v>269</v>
      </c>
      <c r="BF43" s="4">
        <v>400</v>
      </c>
      <c r="BG43" s="4">
        <v>434</v>
      </c>
      <c r="BH43" s="4">
        <v>454</v>
      </c>
      <c r="BI43" s="4">
        <v>296</v>
      </c>
      <c r="BJ43" s="4">
        <v>561</v>
      </c>
    </row>
    <row r="44" spans="1:62" x14ac:dyDescent="0.25">
      <c r="A44" t="s">
        <v>70</v>
      </c>
      <c r="B44" t="s">
        <v>71</v>
      </c>
      <c r="C44" s="4">
        <f t="shared" si="0"/>
        <v>311</v>
      </c>
      <c r="D44" s="4">
        <f t="shared" si="1"/>
        <v>345</v>
      </c>
      <c r="E44" s="4">
        <f t="shared" si="2"/>
        <v>656</v>
      </c>
      <c r="F44" s="7">
        <f t="shared" si="3"/>
        <v>52.591463414634141</v>
      </c>
      <c r="G44">
        <f t="shared" si="4"/>
        <v>54</v>
      </c>
      <c r="H44" s="7">
        <f t="shared" si="5"/>
        <v>35.193133047210303</v>
      </c>
      <c r="I44">
        <f t="shared" si="4"/>
        <v>12</v>
      </c>
      <c r="J44" s="15">
        <f t="shared" si="6"/>
        <v>375</v>
      </c>
      <c r="K44" s="15">
        <f t="shared" si="7"/>
        <v>973</v>
      </c>
      <c r="L44" s="15">
        <f t="shared" si="8"/>
        <v>516</v>
      </c>
      <c r="N44" s="4">
        <v>1864</v>
      </c>
      <c r="O44" s="4">
        <v>942</v>
      </c>
      <c r="P44" s="4">
        <v>43</v>
      </c>
      <c r="Q44" s="4">
        <v>23</v>
      </c>
      <c r="R44" s="4">
        <v>88</v>
      </c>
      <c r="S44" s="4">
        <v>35</v>
      </c>
      <c r="T44" s="4">
        <v>11</v>
      </c>
      <c r="U44" s="4">
        <v>0</v>
      </c>
      <c r="V44" s="4">
        <v>5</v>
      </c>
      <c r="W44" s="4">
        <v>12</v>
      </c>
      <c r="X44" s="4">
        <v>44</v>
      </c>
      <c r="Y44" s="4">
        <v>44</v>
      </c>
      <c r="Z44" s="4">
        <v>48</v>
      </c>
      <c r="AA44" s="4">
        <v>61</v>
      </c>
      <c r="AB44" s="4">
        <v>67</v>
      </c>
      <c r="AC44" s="4">
        <v>62</v>
      </c>
      <c r="AD44" s="4">
        <v>88</v>
      </c>
      <c r="AE44" s="4">
        <v>36</v>
      </c>
      <c r="AF44" s="4">
        <v>23</v>
      </c>
      <c r="AG44" s="4">
        <v>21</v>
      </c>
      <c r="AH44" s="4">
        <v>26</v>
      </c>
      <c r="AI44" s="4">
        <v>84</v>
      </c>
      <c r="AJ44" s="4">
        <v>30</v>
      </c>
      <c r="AK44" s="4">
        <v>59</v>
      </c>
      <c r="AL44" s="4">
        <v>32</v>
      </c>
      <c r="AM44" s="4">
        <v>922</v>
      </c>
      <c r="AN44" s="4">
        <v>36</v>
      </c>
      <c r="AO44" s="4">
        <v>24</v>
      </c>
      <c r="AP44" s="4">
        <v>81</v>
      </c>
      <c r="AQ44" s="4">
        <v>45</v>
      </c>
      <c r="AR44" s="4">
        <v>6</v>
      </c>
      <c r="AS44" s="4">
        <v>0</v>
      </c>
      <c r="AT44" s="4">
        <v>7</v>
      </c>
      <c r="AU44" s="4">
        <v>7</v>
      </c>
      <c r="AV44" s="4">
        <v>29</v>
      </c>
      <c r="AW44" s="4">
        <v>49</v>
      </c>
      <c r="AX44" s="4">
        <v>68</v>
      </c>
      <c r="AY44" s="4">
        <v>52</v>
      </c>
      <c r="AZ44" s="4">
        <v>36</v>
      </c>
      <c r="BA44" s="4">
        <v>71</v>
      </c>
      <c r="BB44" s="4">
        <v>66</v>
      </c>
      <c r="BC44" s="4">
        <v>23</v>
      </c>
      <c r="BD44" s="4">
        <v>58</v>
      </c>
      <c r="BE44" s="4">
        <v>39</v>
      </c>
      <c r="BF44" s="4">
        <v>42</v>
      </c>
      <c r="BG44" s="4">
        <v>48</v>
      </c>
      <c r="BH44" s="4">
        <v>40</v>
      </c>
      <c r="BI44" s="4">
        <v>67</v>
      </c>
      <c r="BJ44" s="4">
        <v>28</v>
      </c>
    </row>
    <row r="45" spans="1:62" x14ac:dyDescent="0.25">
      <c r="A45" t="s">
        <v>72</v>
      </c>
      <c r="B45" t="s">
        <v>73</v>
      </c>
      <c r="C45" s="4">
        <f t="shared" si="0"/>
        <v>386</v>
      </c>
      <c r="D45" s="4">
        <f t="shared" si="1"/>
        <v>415</v>
      </c>
      <c r="E45" s="4">
        <f t="shared" si="2"/>
        <v>801</v>
      </c>
      <c r="F45" s="7">
        <f t="shared" si="3"/>
        <v>51.810237203495632</v>
      </c>
      <c r="G45">
        <f t="shared" si="4"/>
        <v>64</v>
      </c>
      <c r="H45" s="7">
        <f t="shared" si="5"/>
        <v>40.029985007496251</v>
      </c>
      <c r="I45">
        <f t="shared" si="4"/>
        <v>1</v>
      </c>
      <c r="J45" s="15">
        <f t="shared" si="6"/>
        <v>397</v>
      </c>
      <c r="K45" s="15">
        <f t="shared" si="7"/>
        <v>1033</v>
      </c>
      <c r="L45" s="15">
        <f t="shared" si="8"/>
        <v>571</v>
      </c>
      <c r="N45" s="4">
        <v>2001</v>
      </c>
      <c r="O45" s="4">
        <v>1005</v>
      </c>
      <c r="P45" s="4">
        <v>48</v>
      </c>
      <c r="Q45" s="4">
        <v>45</v>
      </c>
      <c r="R45" s="4">
        <v>75</v>
      </c>
      <c r="S45" s="4">
        <v>52</v>
      </c>
      <c r="T45" s="4">
        <v>23</v>
      </c>
      <c r="U45" s="4">
        <v>11</v>
      </c>
      <c r="V45" s="4">
        <v>0</v>
      </c>
      <c r="W45" s="4">
        <v>65</v>
      </c>
      <c r="X45" s="4">
        <v>40</v>
      </c>
      <c r="Y45" s="4">
        <v>52</v>
      </c>
      <c r="Z45" s="4">
        <v>46</v>
      </c>
      <c r="AA45" s="4">
        <v>20</v>
      </c>
      <c r="AB45" s="4">
        <v>28</v>
      </c>
      <c r="AC45" s="4">
        <v>50</v>
      </c>
      <c r="AD45" s="4">
        <v>64</v>
      </c>
      <c r="AE45" s="4">
        <v>20</v>
      </c>
      <c r="AF45" s="4">
        <v>105</v>
      </c>
      <c r="AG45" s="4">
        <v>52</v>
      </c>
      <c r="AH45" s="4">
        <v>27</v>
      </c>
      <c r="AI45" s="4">
        <v>53</v>
      </c>
      <c r="AJ45" s="4">
        <v>30</v>
      </c>
      <c r="AK45" s="4">
        <v>72</v>
      </c>
      <c r="AL45" s="4">
        <v>27</v>
      </c>
      <c r="AM45" s="4">
        <v>996</v>
      </c>
      <c r="AN45" s="4">
        <v>41</v>
      </c>
      <c r="AO45" s="4">
        <v>63</v>
      </c>
      <c r="AP45" s="4">
        <v>43</v>
      </c>
      <c r="AQ45" s="4">
        <v>30</v>
      </c>
      <c r="AR45" s="4">
        <v>0</v>
      </c>
      <c r="AS45" s="4">
        <v>0</v>
      </c>
      <c r="AT45" s="4">
        <v>12</v>
      </c>
      <c r="AU45" s="4">
        <v>24</v>
      </c>
      <c r="AV45" s="4">
        <v>75</v>
      </c>
      <c r="AW45" s="4">
        <v>43</v>
      </c>
      <c r="AX45" s="4">
        <v>45</v>
      </c>
      <c r="AY45" s="4">
        <v>44</v>
      </c>
      <c r="AZ45" s="4">
        <v>44</v>
      </c>
      <c r="BA45" s="4">
        <v>55</v>
      </c>
      <c r="BB45" s="4">
        <v>62</v>
      </c>
      <c r="BC45" s="4">
        <v>13</v>
      </c>
      <c r="BD45" s="4">
        <v>92</v>
      </c>
      <c r="BE45" s="4">
        <v>47</v>
      </c>
      <c r="BF45" s="4">
        <v>80</v>
      </c>
      <c r="BG45" s="4">
        <v>16</v>
      </c>
      <c r="BH45" s="4">
        <v>66</v>
      </c>
      <c r="BI45" s="4">
        <v>44</v>
      </c>
      <c r="BJ45" s="4">
        <v>57</v>
      </c>
    </row>
    <row r="46" spans="1:62" x14ac:dyDescent="0.25">
      <c r="A46" t="s">
        <v>74</v>
      </c>
      <c r="B46" t="s">
        <v>75</v>
      </c>
      <c r="C46" s="4">
        <f t="shared" si="0"/>
        <v>358</v>
      </c>
      <c r="D46" s="4">
        <f t="shared" si="1"/>
        <v>371</v>
      </c>
      <c r="E46" s="4">
        <f t="shared" si="2"/>
        <v>729</v>
      </c>
      <c r="F46" s="7">
        <f t="shared" si="3"/>
        <v>50.891632373113858</v>
      </c>
      <c r="G46">
        <f t="shared" si="4"/>
        <v>77</v>
      </c>
      <c r="H46" s="7">
        <f t="shared" si="5"/>
        <v>36.214605067064085</v>
      </c>
      <c r="I46">
        <f t="shared" si="4"/>
        <v>7</v>
      </c>
      <c r="J46" s="15">
        <f t="shared" si="6"/>
        <v>352</v>
      </c>
      <c r="K46" s="15">
        <f t="shared" si="7"/>
        <v>1135</v>
      </c>
      <c r="L46" s="15">
        <f t="shared" si="8"/>
        <v>526</v>
      </c>
      <c r="N46" s="4">
        <v>2013</v>
      </c>
      <c r="O46" s="4">
        <v>1039</v>
      </c>
      <c r="P46" s="4">
        <v>51</v>
      </c>
      <c r="Q46" s="4">
        <v>52</v>
      </c>
      <c r="R46" s="4">
        <v>85</v>
      </c>
      <c r="S46" s="4">
        <v>55</v>
      </c>
      <c r="T46" s="4">
        <v>12</v>
      </c>
      <c r="U46" s="4">
        <v>8</v>
      </c>
      <c r="V46" s="4">
        <v>2</v>
      </c>
      <c r="W46" s="4">
        <v>12</v>
      </c>
      <c r="X46" s="4">
        <v>40</v>
      </c>
      <c r="Y46" s="4">
        <v>55</v>
      </c>
      <c r="Z46" s="4">
        <v>63</v>
      </c>
      <c r="AA46" s="4">
        <v>15</v>
      </c>
      <c r="AB46" s="4">
        <v>84</v>
      </c>
      <c r="AC46" s="4">
        <v>58</v>
      </c>
      <c r="AD46" s="4">
        <v>89</v>
      </c>
      <c r="AE46" s="4">
        <v>33</v>
      </c>
      <c r="AF46" s="4">
        <v>77</v>
      </c>
      <c r="AG46" s="4">
        <v>38</v>
      </c>
      <c r="AH46" s="4">
        <v>52</v>
      </c>
      <c r="AI46" s="4">
        <v>68</v>
      </c>
      <c r="AJ46" s="4">
        <v>36</v>
      </c>
      <c r="AK46" s="4">
        <v>39</v>
      </c>
      <c r="AL46" s="4">
        <v>15</v>
      </c>
      <c r="AM46" s="4">
        <v>974</v>
      </c>
      <c r="AN46" s="4">
        <v>26</v>
      </c>
      <c r="AO46" s="4">
        <v>16</v>
      </c>
      <c r="AP46" s="4">
        <v>32</v>
      </c>
      <c r="AQ46" s="4">
        <v>35</v>
      </c>
      <c r="AR46" s="4">
        <v>3</v>
      </c>
      <c r="AS46" s="4">
        <v>0</v>
      </c>
      <c r="AT46" s="4">
        <v>21</v>
      </c>
      <c r="AU46" s="4">
        <v>27</v>
      </c>
      <c r="AV46" s="4">
        <v>60</v>
      </c>
      <c r="AW46" s="4">
        <v>48</v>
      </c>
      <c r="AX46" s="4">
        <v>62</v>
      </c>
      <c r="AY46" s="4">
        <v>33</v>
      </c>
      <c r="AZ46" s="4">
        <v>58</v>
      </c>
      <c r="BA46" s="4">
        <v>72</v>
      </c>
      <c r="BB46" s="4">
        <v>110</v>
      </c>
      <c r="BC46" s="4">
        <v>47</v>
      </c>
      <c r="BD46" s="4">
        <v>46</v>
      </c>
      <c r="BE46" s="4">
        <v>27</v>
      </c>
      <c r="BF46" s="4">
        <v>44</v>
      </c>
      <c r="BG46" s="4">
        <v>87</v>
      </c>
      <c r="BH46" s="4">
        <v>53</v>
      </c>
      <c r="BI46" s="4">
        <v>27</v>
      </c>
      <c r="BJ46" s="4">
        <v>40</v>
      </c>
    </row>
    <row r="47" spans="1:62" x14ac:dyDescent="0.25">
      <c r="A47" t="s">
        <v>76</v>
      </c>
      <c r="B47" t="s">
        <v>77</v>
      </c>
      <c r="C47" s="4">
        <f t="shared" si="0"/>
        <v>113</v>
      </c>
      <c r="D47" s="4">
        <f t="shared" si="1"/>
        <v>100</v>
      </c>
      <c r="E47" s="4">
        <f t="shared" si="2"/>
        <v>213</v>
      </c>
      <c r="F47" s="7">
        <f t="shared" si="3"/>
        <v>46.948356807511736</v>
      </c>
      <c r="G47">
        <f t="shared" si="4"/>
        <v>92</v>
      </c>
      <c r="H47" s="7">
        <f t="shared" si="5"/>
        <v>29.501385041551249</v>
      </c>
      <c r="I47">
        <f t="shared" si="4"/>
        <v>45</v>
      </c>
      <c r="J47" s="15">
        <f t="shared" si="6"/>
        <v>172</v>
      </c>
      <c r="K47" s="15">
        <f t="shared" si="7"/>
        <v>398</v>
      </c>
      <c r="L47" s="15">
        <f t="shared" si="8"/>
        <v>152</v>
      </c>
      <c r="N47" s="4">
        <v>722</v>
      </c>
      <c r="O47" s="4">
        <v>387</v>
      </c>
      <c r="P47" s="4">
        <v>16</v>
      </c>
      <c r="Q47" s="4">
        <v>24</v>
      </c>
      <c r="R47" s="4">
        <v>34</v>
      </c>
      <c r="S47" s="4">
        <v>16</v>
      </c>
      <c r="T47" s="4">
        <v>17</v>
      </c>
      <c r="U47" s="4">
        <v>10</v>
      </c>
      <c r="V47" s="4">
        <v>6</v>
      </c>
      <c r="W47" s="4">
        <v>27</v>
      </c>
      <c r="X47" s="4">
        <v>7</v>
      </c>
      <c r="Y47" s="4">
        <v>23</v>
      </c>
      <c r="Z47" s="4">
        <v>30</v>
      </c>
      <c r="AA47" s="4">
        <v>4</v>
      </c>
      <c r="AB47" s="4">
        <v>15</v>
      </c>
      <c r="AC47" s="4">
        <v>16</v>
      </c>
      <c r="AD47" s="4">
        <v>29</v>
      </c>
      <c r="AE47" s="4">
        <v>15</v>
      </c>
      <c r="AF47" s="4">
        <v>19</v>
      </c>
      <c r="AG47" s="4">
        <v>20</v>
      </c>
      <c r="AH47" s="4">
        <v>5</v>
      </c>
      <c r="AI47" s="4">
        <v>16</v>
      </c>
      <c r="AJ47" s="4">
        <v>16</v>
      </c>
      <c r="AK47" s="4">
        <v>6</v>
      </c>
      <c r="AL47" s="4">
        <v>16</v>
      </c>
      <c r="AM47" s="4">
        <v>335</v>
      </c>
      <c r="AN47" s="4">
        <v>41</v>
      </c>
      <c r="AO47" s="4">
        <v>17</v>
      </c>
      <c r="AP47" s="4">
        <v>13</v>
      </c>
      <c r="AQ47" s="4">
        <v>11</v>
      </c>
      <c r="AR47" s="4">
        <v>15</v>
      </c>
      <c r="AS47" s="4">
        <v>3</v>
      </c>
      <c r="AT47" s="4">
        <v>3</v>
      </c>
      <c r="AU47" s="4">
        <v>3</v>
      </c>
      <c r="AV47" s="4">
        <v>14</v>
      </c>
      <c r="AW47" s="4">
        <v>25</v>
      </c>
      <c r="AX47" s="4">
        <v>10</v>
      </c>
      <c r="AY47" s="4">
        <v>16</v>
      </c>
      <c r="AZ47" s="4">
        <v>10</v>
      </c>
      <c r="BA47" s="4">
        <v>25</v>
      </c>
      <c r="BB47" s="4">
        <v>29</v>
      </c>
      <c r="BC47" s="4">
        <v>5</v>
      </c>
      <c r="BD47" s="4">
        <v>22</v>
      </c>
      <c r="BE47" s="4">
        <v>13</v>
      </c>
      <c r="BF47" s="4">
        <v>13</v>
      </c>
      <c r="BG47" s="4">
        <v>16</v>
      </c>
      <c r="BH47" s="4">
        <v>12</v>
      </c>
      <c r="BI47" s="4">
        <v>8</v>
      </c>
      <c r="BJ47" s="4">
        <v>11</v>
      </c>
    </row>
    <row r="48" spans="1:62" x14ac:dyDescent="0.25">
      <c r="A48" t="s">
        <v>78</v>
      </c>
      <c r="B48" t="s">
        <v>79</v>
      </c>
      <c r="C48" s="4">
        <f t="shared" si="0"/>
        <v>377</v>
      </c>
      <c r="D48" s="4">
        <f t="shared" si="1"/>
        <v>433</v>
      </c>
      <c r="E48" s="4">
        <f t="shared" si="2"/>
        <v>810</v>
      </c>
      <c r="F48" s="7">
        <f t="shared" si="3"/>
        <v>53.456790123456784</v>
      </c>
      <c r="G48">
        <f t="shared" si="4"/>
        <v>38</v>
      </c>
      <c r="H48" s="7">
        <f t="shared" si="5"/>
        <v>34.005037783375315</v>
      </c>
      <c r="I48">
        <f t="shared" si="4"/>
        <v>17</v>
      </c>
      <c r="J48" s="15">
        <f t="shared" si="6"/>
        <v>560</v>
      </c>
      <c r="K48" s="15">
        <f t="shared" si="7"/>
        <v>1220</v>
      </c>
      <c r="L48" s="15">
        <f t="shared" si="8"/>
        <v>602</v>
      </c>
      <c r="N48" s="4">
        <v>2382</v>
      </c>
      <c r="O48" s="4">
        <v>1172</v>
      </c>
      <c r="P48" s="4">
        <v>72</v>
      </c>
      <c r="Q48" s="4">
        <v>59</v>
      </c>
      <c r="R48" s="4">
        <v>93</v>
      </c>
      <c r="S48" s="4">
        <v>51</v>
      </c>
      <c r="T48" s="4">
        <v>19</v>
      </c>
      <c r="U48" s="4">
        <v>15</v>
      </c>
      <c r="V48" s="4">
        <v>9</v>
      </c>
      <c r="W48" s="4">
        <v>36</v>
      </c>
      <c r="X48" s="4">
        <v>49</v>
      </c>
      <c r="Y48" s="4">
        <v>59</v>
      </c>
      <c r="Z48" s="4">
        <v>75</v>
      </c>
      <c r="AA48" s="4">
        <v>52</v>
      </c>
      <c r="AB48" s="4">
        <v>53</v>
      </c>
      <c r="AC48" s="4">
        <v>68</v>
      </c>
      <c r="AD48" s="4">
        <v>85</v>
      </c>
      <c r="AE48" s="4">
        <v>47</v>
      </c>
      <c r="AF48" s="4">
        <v>49</v>
      </c>
      <c r="AG48" s="4">
        <v>22</v>
      </c>
      <c r="AH48" s="4">
        <v>67</v>
      </c>
      <c r="AI48" s="4">
        <v>59</v>
      </c>
      <c r="AJ48" s="4">
        <v>58</v>
      </c>
      <c r="AK48" s="4">
        <v>37</v>
      </c>
      <c r="AL48" s="4">
        <v>38</v>
      </c>
      <c r="AM48" s="4">
        <v>1210</v>
      </c>
      <c r="AN48" s="4">
        <v>79</v>
      </c>
      <c r="AO48" s="4">
        <v>69</v>
      </c>
      <c r="AP48" s="4">
        <v>89</v>
      </c>
      <c r="AQ48" s="4">
        <v>48</v>
      </c>
      <c r="AR48" s="4">
        <v>33</v>
      </c>
      <c r="AS48" s="4">
        <v>26</v>
      </c>
      <c r="AT48" s="4">
        <v>5</v>
      </c>
      <c r="AU48" s="4">
        <v>19</v>
      </c>
      <c r="AV48" s="4">
        <v>47</v>
      </c>
      <c r="AW48" s="4">
        <v>64</v>
      </c>
      <c r="AX48" s="4">
        <v>66</v>
      </c>
      <c r="AY48" s="4">
        <v>39</v>
      </c>
      <c r="AZ48" s="4">
        <v>52</v>
      </c>
      <c r="BA48" s="4">
        <v>87</v>
      </c>
      <c r="BB48" s="4">
        <v>54</v>
      </c>
      <c r="BC48" s="4">
        <v>54</v>
      </c>
      <c r="BD48" s="4">
        <v>58</v>
      </c>
      <c r="BE48" s="4">
        <v>24</v>
      </c>
      <c r="BF48" s="4">
        <v>43</v>
      </c>
      <c r="BG48" s="4">
        <v>61</v>
      </c>
      <c r="BH48" s="4">
        <v>39</v>
      </c>
      <c r="BI48" s="4">
        <v>70</v>
      </c>
      <c r="BJ48" s="4">
        <v>84</v>
      </c>
    </row>
    <row r="49" spans="1:62" x14ac:dyDescent="0.25">
      <c r="A49" t="s">
        <v>80</v>
      </c>
      <c r="B49" t="s">
        <v>81</v>
      </c>
      <c r="C49" s="4">
        <f t="shared" si="0"/>
        <v>5771</v>
      </c>
      <c r="D49" s="4">
        <f t="shared" si="1"/>
        <v>6626</v>
      </c>
      <c r="E49" s="4">
        <f t="shared" si="2"/>
        <v>12397</v>
      </c>
      <c r="F49" s="7">
        <f t="shared" si="3"/>
        <v>53.448414939098164</v>
      </c>
      <c r="G49">
        <f t="shared" si="4"/>
        <v>39</v>
      </c>
      <c r="H49" s="7">
        <f t="shared" si="5"/>
        <v>20.235044478903124</v>
      </c>
      <c r="I49">
        <f t="shared" si="4"/>
        <v>86</v>
      </c>
      <c r="J49" s="15">
        <f t="shared" si="6"/>
        <v>16801</v>
      </c>
      <c r="K49" s="15">
        <f t="shared" si="7"/>
        <v>35526</v>
      </c>
      <c r="L49" s="15">
        <f t="shared" si="8"/>
        <v>8938</v>
      </c>
      <c r="N49" s="4">
        <v>61265</v>
      </c>
      <c r="O49" s="4">
        <v>30884</v>
      </c>
      <c r="P49" s="4">
        <v>2498</v>
      </c>
      <c r="Q49" s="4">
        <v>2265</v>
      </c>
      <c r="R49" s="4">
        <v>2638</v>
      </c>
      <c r="S49" s="4">
        <v>1378</v>
      </c>
      <c r="T49" s="4">
        <v>773</v>
      </c>
      <c r="U49" s="4">
        <v>376</v>
      </c>
      <c r="V49" s="4">
        <v>413</v>
      </c>
      <c r="W49" s="4">
        <v>1166</v>
      </c>
      <c r="X49" s="4">
        <v>2021</v>
      </c>
      <c r="Y49" s="4">
        <v>2114</v>
      </c>
      <c r="Z49" s="4">
        <v>2240</v>
      </c>
      <c r="AA49" s="4">
        <v>1525</v>
      </c>
      <c r="AB49" s="4">
        <v>1837</v>
      </c>
      <c r="AC49" s="4">
        <v>1968</v>
      </c>
      <c r="AD49" s="4">
        <v>1901</v>
      </c>
      <c r="AE49" s="4">
        <v>704</v>
      </c>
      <c r="AF49" s="4">
        <v>1028</v>
      </c>
      <c r="AG49" s="4">
        <v>707</v>
      </c>
      <c r="AH49" s="4">
        <v>568</v>
      </c>
      <c r="AI49" s="4">
        <v>1041</v>
      </c>
      <c r="AJ49" s="4">
        <v>821</v>
      </c>
      <c r="AK49" s="4">
        <v>475</v>
      </c>
      <c r="AL49" s="4">
        <v>427</v>
      </c>
      <c r="AM49" s="4">
        <v>30381</v>
      </c>
      <c r="AN49" s="4">
        <v>2206</v>
      </c>
      <c r="AO49" s="4">
        <v>2270</v>
      </c>
      <c r="AP49" s="4">
        <v>2275</v>
      </c>
      <c r="AQ49" s="4">
        <v>1271</v>
      </c>
      <c r="AR49" s="4">
        <v>667</v>
      </c>
      <c r="AS49" s="4">
        <v>458</v>
      </c>
      <c r="AT49" s="4">
        <v>334</v>
      </c>
      <c r="AU49" s="4">
        <v>982</v>
      </c>
      <c r="AV49" s="4">
        <v>1823</v>
      </c>
      <c r="AW49" s="4">
        <v>2015</v>
      </c>
      <c r="AX49" s="4">
        <v>1810</v>
      </c>
      <c r="AY49" s="4">
        <v>1997</v>
      </c>
      <c r="AZ49" s="4">
        <v>1722</v>
      </c>
      <c r="BA49" s="4">
        <v>1901</v>
      </c>
      <c r="BB49" s="4">
        <v>2024</v>
      </c>
      <c r="BC49" s="4">
        <v>777</v>
      </c>
      <c r="BD49" s="4">
        <v>950</v>
      </c>
      <c r="BE49" s="4">
        <v>671</v>
      </c>
      <c r="BF49" s="4">
        <v>953</v>
      </c>
      <c r="BG49" s="4">
        <v>963</v>
      </c>
      <c r="BH49" s="4">
        <v>691</v>
      </c>
      <c r="BI49" s="4">
        <v>510</v>
      </c>
      <c r="BJ49" s="4">
        <v>1111</v>
      </c>
    </row>
    <row r="50" spans="1:62" x14ac:dyDescent="0.25">
      <c r="A50" t="s">
        <v>82</v>
      </c>
      <c r="B50" t="s">
        <v>83</v>
      </c>
      <c r="C50" s="4">
        <f t="shared" si="0"/>
        <v>1160</v>
      </c>
      <c r="D50" s="4">
        <f t="shared" si="1"/>
        <v>1342</v>
      </c>
      <c r="E50" s="4">
        <f t="shared" si="2"/>
        <v>2502</v>
      </c>
      <c r="F50" s="7">
        <f t="shared" si="3"/>
        <v>53.637090327737816</v>
      </c>
      <c r="G50">
        <f t="shared" si="4"/>
        <v>32</v>
      </c>
      <c r="H50" s="7">
        <f t="shared" si="5"/>
        <v>27.151383613673357</v>
      </c>
      <c r="I50">
        <f t="shared" si="4"/>
        <v>60</v>
      </c>
      <c r="J50" s="15">
        <f t="shared" si="6"/>
        <v>2184</v>
      </c>
      <c r="K50" s="15">
        <f t="shared" si="7"/>
        <v>5233</v>
      </c>
      <c r="L50" s="15">
        <f t="shared" si="8"/>
        <v>1798</v>
      </c>
      <c r="N50" s="4">
        <v>9215</v>
      </c>
      <c r="O50" s="4">
        <v>4575</v>
      </c>
      <c r="P50" s="4">
        <v>295</v>
      </c>
      <c r="Q50" s="4">
        <v>278</v>
      </c>
      <c r="R50" s="4">
        <v>346</v>
      </c>
      <c r="S50" s="4">
        <v>220</v>
      </c>
      <c r="T50" s="4">
        <v>106</v>
      </c>
      <c r="U50" s="4">
        <v>44</v>
      </c>
      <c r="V50" s="4">
        <v>41</v>
      </c>
      <c r="W50" s="4">
        <v>170</v>
      </c>
      <c r="X50" s="4">
        <v>230</v>
      </c>
      <c r="Y50" s="4">
        <v>276</v>
      </c>
      <c r="Z50" s="4">
        <v>264</v>
      </c>
      <c r="AA50" s="4">
        <v>221</v>
      </c>
      <c r="AB50" s="4">
        <v>266</v>
      </c>
      <c r="AC50" s="4">
        <v>307</v>
      </c>
      <c r="AD50" s="4">
        <v>351</v>
      </c>
      <c r="AE50" s="4">
        <v>138</v>
      </c>
      <c r="AF50" s="4">
        <v>165</v>
      </c>
      <c r="AG50" s="4">
        <v>112</v>
      </c>
      <c r="AH50" s="4">
        <v>233</v>
      </c>
      <c r="AI50" s="4">
        <v>164</v>
      </c>
      <c r="AJ50" s="4">
        <v>162</v>
      </c>
      <c r="AK50" s="4">
        <v>92</v>
      </c>
      <c r="AL50" s="4">
        <v>94</v>
      </c>
      <c r="AM50" s="4">
        <v>4640</v>
      </c>
      <c r="AN50" s="4">
        <v>269</v>
      </c>
      <c r="AO50" s="4">
        <v>230</v>
      </c>
      <c r="AP50" s="4">
        <v>330</v>
      </c>
      <c r="AQ50" s="4">
        <v>216</v>
      </c>
      <c r="AR50" s="4">
        <v>96</v>
      </c>
      <c r="AS50" s="4">
        <v>40</v>
      </c>
      <c r="AT50" s="4">
        <v>37</v>
      </c>
      <c r="AU50" s="4">
        <v>178</v>
      </c>
      <c r="AV50" s="4">
        <v>242</v>
      </c>
      <c r="AW50" s="4">
        <v>256</v>
      </c>
      <c r="AX50" s="4">
        <v>246</v>
      </c>
      <c r="AY50" s="4">
        <v>250</v>
      </c>
      <c r="AZ50" s="4">
        <v>299</v>
      </c>
      <c r="BA50" s="4">
        <v>296</v>
      </c>
      <c r="BB50" s="4">
        <v>313</v>
      </c>
      <c r="BC50" s="4">
        <v>142</v>
      </c>
      <c r="BD50" s="4">
        <v>259</v>
      </c>
      <c r="BE50" s="4">
        <v>134</v>
      </c>
      <c r="BF50" s="4">
        <v>149</v>
      </c>
      <c r="BG50" s="4">
        <v>195</v>
      </c>
      <c r="BH50" s="4">
        <v>183</v>
      </c>
      <c r="BI50" s="4">
        <v>112</v>
      </c>
      <c r="BJ50" s="4">
        <v>168</v>
      </c>
    </row>
    <row r="51" spans="1:62" x14ac:dyDescent="0.25">
      <c r="A51" t="s">
        <v>84</v>
      </c>
      <c r="B51" t="s">
        <v>85</v>
      </c>
      <c r="C51" s="4">
        <f t="shared" si="0"/>
        <v>593</v>
      </c>
      <c r="D51" s="4">
        <f t="shared" si="1"/>
        <v>541</v>
      </c>
      <c r="E51" s="4">
        <f t="shared" si="2"/>
        <v>1134</v>
      </c>
      <c r="F51" s="7">
        <f t="shared" si="3"/>
        <v>47.707231040564373</v>
      </c>
      <c r="G51">
        <f t="shared" si="4"/>
        <v>90</v>
      </c>
      <c r="H51" s="7">
        <f t="shared" si="5"/>
        <v>33.206442166910691</v>
      </c>
      <c r="I51">
        <f t="shared" si="4"/>
        <v>25</v>
      </c>
      <c r="J51" s="15">
        <f t="shared" si="6"/>
        <v>827</v>
      </c>
      <c r="K51" s="15">
        <f t="shared" si="7"/>
        <v>1743</v>
      </c>
      <c r="L51" s="15">
        <f t="shared" si="8"/>
        <v>845</v>
      </c>
      <c r="N51" s="4">
        <v>3415</v>
      </c>
      <c r="O51" s="4">
        <v>1733</v>
      </c>
      <c r="P51" s="4">
        <v>104</v>
      </c>
      <c r="Q51" s="4">
        <v>138</v>
      </c>
      <c r="R51" s="4">
        <v>87</v>
      </c>
      <c r="S51" s="4">
        <v>61</v>
      </c>
      <c r="T51" s="4">
        <v>13</v>
      </c>
      <c r="U51" s="4">
        <v>11</v>
      </c>
      <c r="V51" s="4">
        <v>26</v>
      </c>
      <c r="W51" s="4">
        <v>84</v>
      </c>
      <c r="X51" s="4">
        <v>59</v>
      </c>
      <c r="Y51" s="4">
        <v>78</v>
      </c>
      <c r="Z51" s="4">
        <v>60</v>
      </c>
      <c r="AA51" s="4">
        <v>120</v>
      </c>
      <c r="AB51" s="4">
        <v>71</v>
      </c>
      <c r="AC51" s="4">
        <v>128</v>
      </c>
      <c r="AD51" s="4">
        <v>100</v>
      </c>
      <c r="AE51" s="4">
        <v>67</v>
      </c>
      <c r="AF51" s="4">
        <v>95</v>
      </c>
      <c r="AG51" s="4">
        <v>71</v>
      </c>
      <c r="AH51" s="4">
        <v>95</v>
      </c>
      <c r="AI51" s="4">
        <v>73</v>
      </c>
      <c r="AJ51" s="4">
        <v>53</v>
      </c>
      <c r="AK51" s="4">
        <v>69</v>
      </c>
      <c r="AL51" s="4">
        <v>70</v>
      </c>
      <c r="AM51" s="4">
        <v>1682</v>
      </c>
      <c r="AN51" s="4">
        <v>102</v>
      </c>
      <c r="AO51" s="4">
        <v>93</v>
      </c>
      <c r="AP51" s="4">
        <v>155</v>
      </c>
      <c r="AQ51" s="4">
        <v>87</v>
      </c>
      <c r="AR51" s="4">
        <v>28</v>
      </c>
      <c r="AS51" s="4">
        <v>5</v>
      </c>
      <c r="AT51" s="4">
        <v>4</v>
      </c>
      <c r="AU51" s="4">
        <v>65</v>
      </c>
      <c r="AV51" s="4">
        <v>64</v>
      </c>
      <c r="AW51" s="4">
        <v>74</v>
      </c>
      <c r="AX51" s="4">
        <v>84</v>
      </c>
      <c r="AY51" s="4">
        <v>93</v>
      </c>
      <c r="AZ51" s="4">
        <v>69</v>
      </c>
      <c r="BA51" s="4">
        <v>101</v>
      </c>
      <c r="BB51" s="4">
        <v>117</v>
      </c>
      <c r="BC51" s="4">
        <v>50</v>
      </c>
      <c r="BD51" s="4">
        <v>77</v>
      </c>
      <c r="BE51" s="4">
        <v>51</v>
      </c>
      <c r="BF51" s="4">
        <v>38</v>
      </c>
      <c r="BG51" s="4">
        <v>100</v>
      </c>
      <c r="BH51" s="4">
        <v>71</v>
      </c>
      <c r="BI51" s="4">
        <v>84</v>
      </c>
      <c r="BJ51" s="4">
        <v>70</v>
      </c>
    </row>
    <row r="52" spans="1:62" x14ac:dyDescent="0.25">
      <c r="A52" t="s">
        <v>86</v>
      </c>
      <c r="B52" t="s">
        <v>87</v>
      </c>
      <c r="C52" s="4">
        <f t="shared" si="0"/>
        <v>148</v>
      </c>
      <c r="D52" s="4">
        <f t="shared" si="1"/>
        <v>134</v>
      </c>
      <c r="E52" s="4">
        <f t="shared" si="2"/>
        <v>282</v>
      </c>
      <c r="F52" s="7">
        <f t="shared" si="3"/>
        <v>47.5177304964539</v>
      </c>
      <c r="G52">
        <f t="shared" si="4"/>
        <v>91</v>
      </c>
      <c r="H52" s="7">
        <f t="shared" si="5"/>
        <v>31.578947368421051</v>
      </c>
      <c r="I52">
        <f t="shared" si="4"/>
        <v>33</v>
      </c>
      <c r="J52" s="15">
        <f t="shared" si="6"/>
        <v>190</v>
      </c>
      <c r="K52" s="15">
        <f t="shared" si="7"/>
        <v>537</v>
      </c>
      <c r="L52" s="15">
        <f t="shared" si="8"/>
        <v>166</v>
      </c>
      <c r="N52" s="4">
        <v>893</v>
      </c>
      <c r="O52" s="4">
        <v>464</v>
      </c>
      <c r="P52" s="4">
        <v>32</v>
      </c>
      <c r="Q52" s="4">
        <v>28</v>
      </c>
      <c r="R52" s="4">
        <v>19</v>
      </c>
      <c r="S52" s="4">
        <v>14</v>
      </c>
      <c r="T52" s="4">
        <v>3</v>
      </c>
      <c r="U52" s="4">
        <v>16</v>
      </c>
      <c r="V52" s="4">
        <v>8</v>
      </c>
      <c r="W52" s="4">
        <v>7</v>
      </c>
      <c r="X52" s="4">
        <v>23</v>
      </c>
      <c r="Y52" s="4">
        <v>30</v>
      </c>
      <c r="Z52" s="4">
        <v>25</v>
      </c>
      <c r="AA52" s="4">
        <v>33</v>
      </c>
      <c r="AB52" s="4">
        <v>6</v>
      </c>
      <c r="AC52" s="4">
        <v>32</v>
      </c>
      <c r="AD52" s="4">
        <v>40</v>
      </c>
      <c r="AE52" s="4">
        <v>31</v>
      </c>
      <c r="AF52" s="4">
        <v>35</v>
      </c>
      <c r="AG52" s="4">
        <v>4</v>
      </c>
      <c r="AH52" s="4">
        <v>14</v>
      </c>
      <c r="AI52" s="4">
        <v>30</v>
      </c>
      <c r="AJ52" s="4">
        <v>9</v>
      </c>
      <c r="AK52" s="4">
        <v>21</v>
      </c>
      <c r="AL52" s="4">
        <v>4</v>
      </c>
      <c r="AM52" s="4">
        <v>429</v>
      </c>
      <c r="AN52" s="4">
        <v>27</v>
      </c>
      <c r="AO52" s="4">
        <v>39</v>
      </c>
      <c r="AP52" s="4">
        <v>24</v>
      </c>
      <c r="AQ52" s="4">
        <v>7</v>
      </c>
      <c r="AR52" s="4">
        <v>2</v>
      </c>
      <c r="AS52" s="4">
        <v>1</v>
      </c>
      <c r="AT52" s="4">
        <v>4</v>
      </c>
      <c r="AU52" s="4">
        <v>7</v>
      </c>
      <c r="AV52" s="4">
        <v>19</v>
      </c>
      <c r="AW52" s="4">
        <v>28</v>
      </c>
      <c r="AX52" s="4">
        <v>30</v>
      </c>
      <c r="AY52" s="4">
        <v>15</v>
      </c>
      <c r="AZ52" s="4">
        <v>13</v>
      </c>
      <c r="BA52" s="4">
        <v>31</v>
      </c>
      <c r="BB52" s="4">
        <v>48</v>
      </c>
      <c r="BC52" s="4">
        <v>23</v>
      </c>
      <c r="BD52" s="4">
        <v>27</v>
      </c>
      <c r="BE52" s="4">
        <v>8</v>
      </c>
      <c r="BF52" s="4">
        <v>13</v>
      </c>
      <c r="BG52" s="4">
        <v>20</v>
      </c>
      <c r="BH52" s="4">
        <v>8</v>
      </c>
      <c r="BI52" s="4">
        <v>14</v>
      </c>
      <c r="BJ52" s="4">
        <v>21</v>
      </c>
    </row>
    <row r="53" spans="1:62" x14ac:dyDescent="0.25">
      <c r="A53" t="s">
        <v>88</v>
      </c>
      <c r="B53" t="s">
        <v>89</v>
      </c>
      <c r="C53" s="4">
        <f t="shared" si="0"/>
        <v>424</v>
      </c>
      <c r="D53" s="4">
        <f t="shared" si="1"/>
        <v>523</v>
      </c>
      <c r="E53" s="4">
        <f t="shared" si="2"/>
        <v>947</v>
      </c>
      <c r="F53" s="7">
        <f t="shared" si="3"/>
        <v>55.227032734952488</v>
      </c>
      <c r="G53">
        <f t="shared" si="4"/>
        <v>8</v>
      </c>
      <c r="H53" s="7">
        <f t="shared" si="5"/>
        <v>33.641207815275308</v>
      </c>
      <c r="I53">
        <f t="shared" si="4"/>
        <v>23</v>
      </c>
      <c r="J53" s="15">
        <f t="shared" si="6"/>
        <v>644</v>
      </c>
      <c r="K53" s="15">
        <f t="shared" si="7"/>
        <v>1459</v>
      </c>
      <c r="L53" s="15">
        <f t="shared" si="8"/>
        <v>712</v>
      </c>
      <c r="N53" s="4">
        <v>2815</v>
      </c>
      <c r="O53" s="4">
        <v>1400</v>
      </c>
      <c r="P53" s="4">
        <v>81</v>
      </c>
      <c r="Q53" s="4">
        <v>105</v>
      </c>
      <c r="R53" s="4">
        <v>94</v>
      </c>
      <c r="S53" s="4">
        <v>58</v>
      </c>
      <c r="T53" s="4">
        <v>35</v>
      </c>
      <c r="U53" s="4">
        <v>14</v>
      </c>
      <c r="V53" s="4">
        <v>3</v>
      </c>
      <c r="W53" s="4">
        <v>31</v>
      </c>
      <c r="X53" s="4">
        <v>56</v>
      </c>
      <c r="Y53" s="4">
        <v>72</v>
      </c>
      <c r="Z53" s="4">
        <v>93</v>
      </c>
      <c r="AA53" s="4">
        <v>64</v>
      </c>
      <c r="AB53" s="4">
        <v>71</v>
      </c>
      <c r="AC53" s="4">
        <v>79</v>
      </c>
      <c r="AD53" s="4">
        <v>120</v>
      </c>
      <c r="AE53" s="4">
        <v>29</v>
      </c>
      <c r="AF53" s="4">
        <v>73</v>
      </c>
      <c r="AG53" s="4">
        <v>36</v>
      </c>
      <c r="AH53" s="4">
        <v>71</v>
      </c>
      <c r="AI53" s="4">
        <v>75</v>
      </c>
      <c r="AJ53" s="4">
        <v>101</v>
      </c>
      <c r="AK53" s="4">
        <v>22</v>
      </c>
      <c r="AL53" s="4">
        <v>17</v>
      </c>
      <c r="AM53" s="4">
        <v>1415</v>
      </c>
      <c r="AN53" s="4">
        <v>81</v>
      </c>
      <c r="AO53" s="4">
        <v>72</v>
      </c>
      <c r="AP53" s="4">
        <v>99</v>
      </c>
      <c r="AQ53" s="4">
        <v>54</v>
      </c>
      <c r="AR53" s="4">
        <v>42</v>
      </c>
      <c r="AS53" s="4">
        <v>15</v>
      </c>
      <c r="AT53" s="4">
        <v>6</v>
      </c>
      <c r="AU53" s="4">
        <v>13</v>
      </c>
      <c r="AV53" s="4">
        <v>52</v>
      </c>
      <c r="AW53" s="4">
        <v>73</v>
      </c>
      <c r="AX53" s="4">
        <v>90</v>
      </c>
      <c r="AY53" s="4">
        <v>65</v>
      </c>
      <c r="AZ53" s="4">
        <v>74</v>
      </c>
      <c r="BA53" s="4">
        <v>79</v>
      </c>
      <c r="BB53" s="4">
        <v>77</v>
      </c>
      <c r="BC53" s="4">
        <v>38</v>
      </c>
      <c r="BD53" s="4">
        <v>95</v>
      </c>
      <c r="BE53" s="4">
        <v>45</v>
      </c>
      <c r="BF53" s="4">
        <v>58</v>
      </c>
      <c r="BG53" s="4">
        <v>86</v>
      </c>
      <c r="BH53" s="4">
        <v>69</v>
      </c>
      <c r="BI53" s="4">
        <v>55</v>
      </c>
      <c r="BJ53" s="4">
        <v>77</v>
      </c>
    </row>
    <row r="54" spans="1:62" x14ac:dyDescent="0.25">
      <c r="A54" t="s">
        <v>90</v>
      </c>
      <c r="B54" t="s">
        <v>91</v>
      </c>
      <c r="C54" s="4">
        <f t="shared" si="0"/>
        <v>1337</v>
      </c>
      <c r="D54" s="4">
        <f t="shared" si="1"/>
        <v>1575</v>
      </c>
      <c r="E54" s="4">
        <f t="shared" si="2"/>
        <v>2912</v>
      </c>
      <c r="F54" s="7">
        <f t="shared" si="3"/>
        <v>54.08653846153846</v>
      </c>
      <c r="G54">
        <f t="shared" si="4"/>
        <v>23</v>
      </c>
      <c r="H54" s="7">
        <f t="shared" si="5"/>
        <v>28.61354033605188</v>
      </c>
      <c r="I54">
        <f t="shared" si="4"/>
        <v>49</v>
      </c>
      <c r="J54" s="15">
        <f t="shared" si="6"/>
        <v>2480</v>
      </c>
      <c r="K54" s="15">
        <f t="shared" si="7"/>
        <v>5504</v>
      </c>
      <c r="L54" s="15">
        <f t="shared" si="8"/>
        <v>2193</v>
      </c>
      <c r="N54" s="4">
        <v>10177</v>
      </c>
      <c r="O54" s="4">
        <v>5128</v>
      </c>
      <c r="P54" s="4">
        <v>342</v>
      </c>
      <c r="Q54" s="4">
        <v>341</v>
      </c>
      <c r="R54" s="4">
        <v>428</v>
      </c>
      <c r="S54" s="4">
        <v>197</v>
      </c>
      <c r="T54" s="4">
        <v>29</v>
      </c>
      <c r="U54" s="4">
        <v>37</v>
      </c>
      <c r="V54" s="4">
        <v>59</v>
      </c>
      <c r="W54" s="4">
        <v>217</v>
      </c>
      <c r="X54" s="4">
        <v>231</v>
      </c>
      <c r="Y54" s="4">
        <v>300</v>
      </c>
      <c r="Z54" s="4">
        <v>284</v>
      </c>
      <c r="AA54" s="4">
        <v>278</v>
      </c>
      <c r="AB54" s="4">
        <v>239</v>
      </c>
      <c r="AC54" s="4">
        <v>316</v>
      </c>
      <c r="AD54" s="4">
        <v>493</v>
      </c>
      <c r="AE54" s="4">
        <v>147</v>
      </c>
      <c r="AF54" s="4">
        <v>193</v>
      </c>
      <c r="AG54" s="4">
        <v>154</v>
      </c>
      <c r="AH54" s="4">
        <v>185</v>
      </c>
      <c r="AI54" s="4">
        <v>223</v>
      </c>
      <c r="AJ54" s="4">
        <v>163</v>
      </c>
      <c r="AK54" s="4">
        <v>148</v>
      </c>
      <c r="AL54" s="4">
        <v>124</v>
      </c>
      <c r="AM54" s="4">
        <v>5049</v>
      </c>
      <c r="AN54" s="4">
        <v>294</v>
      </c>
      <c r="AO54" s="4">
        <v>281</v>
      </c>
      <c r="AP54" s="4">
        <v>425</v>
      </c>
      <c r="AQ54" s="4">
        <v>172</v>
      </c>
      <c r="AR54" s="4">
        <v>93</v>
      </c>
      <c r="AS54" s="4">
        <v>92</v>
      </c>
      <c r="AT54" s="4">
        <v>20</v>
      </c>
      <c r="AU54" s="4">
        <v>133</v>
      </c>
      <c r="AV54" s="4">
        <v>230</v>
      </c>
      <c r="AW54" s="4">
        <v>236</v>
      </c>
      <c r="AX54" s="4">
        <v>300</v>
      </c>
      <c r="AY54" s="4">
        <v>212</v>
      </c>
      <c r="AZ54" s="4">
        <v>231</v>
      </c>
      <c r="BA54" s="4">
        <v>346</v>
      </c>
      <c r="BB54" s="4">
        <v>409</v>
      </c>
      <c r="BC54" s="4">
        <v>131</v>
      </c>
      <c r="BD54" s="4">
        <v>248</v>
      </c>
      <c r="BE54" s="4">
        <v>93</v>
      </c>
      <c r="BF54" s="4">
        <v>224</v>
      </c>
      <c r="BG54" s="4">
        <v>252</v>
      </c>
      <c r="BH54" s="4">
        <v>192</v>
      </c>
      <c r="BI54" s="4">
        <v>149</v>
      </c>
      <c r="BJ54" s="4">
        <v>286</v>
      </c>
    </row>
    <row r="55" spans="1:62" x14ac:dyDescent="0.25">
      <c r="A55" t="s">
        <v>92</v>
      </c>
      <c r="B55" t="s">
        <v>93</v>
      </c>
      <c r="C55" s="4">
        <f t="shared" si="0"/>
        <v>139</v>
      </c>
      <c r="D55" s="4">
        <f t="shared" si="1"/>
        <v>133</v>
      </c>
      <c r="E55" s="4">
        <f t="shared" si="2"/>
        <v>272</v>
      </c>
      <c r="F55" s="7">
        <f t="shared" si="3"/>
        <v>48.897058823529413</v>
      </c>
      <c r="G55">
        <f t="shared" si="4"/>
        <v>86</v>
      </c>
      <c r="H55" s="7">
        <f t="shared" si="5"/>
        <v>39.249639249639252</v>
      </c>
      <c r="I55">
        <f t="shared" si="4"/>
        <v>2</v>
      </c>
      <c r="J55" s="15">
        <f t="shared" si="6"/>
        <v>115</v>
      </c>
      <c r="K55" s="15">
        <f t="shared" si="7"/>
        <v>352</v>
      </c>
      <c r="L55" s="15">
        <f t="shared" si="8"/>
        <v>226</v>
      </c>
      <c r="N55" s="4">
        <v>693</v>
      </c>
      <c r="O55" s="4">
        <v>324</v>
      </c>
      <c r="P55" s="4">
        <v>11</v>
      </c>
      <c r="Q55" s="4">
        <v>4</v>
      </c>
      <c r="R55" s="4">
        <v>9</v>
      </c>
      <c r="S55" s="4">
        <v>11</v>
      </c>
      <c r="T55" s="4">
        <v>17</v>
      </c>
      <c r="U55" s="4">
        <v>4</v>
      </c>
      <c r="V55" s="4">
        <v>0</v>
      </c>
      <c r="W55" s="4">
        <v>19</v>
      </c>
      <c r="X55" s="4">
        <v>26</v>
      </c>
      <c r="Y55" s="4">
        <v>0</v>
      </c>
      <c r="Z55" s="4">
        <v>3</v>
      </c>
      <c r="AA55" s="4">
        <v>18</v>
      </c>
      <c r="AB55" s="4">
        <v>11</v>
      </c>
      <c r="AC55" s="4">
        <v>29</v>
      </c>
      <c r="AD55" s="4">
        <v>23</v>
      </c>
      <c r="AE55" s="4">
        <v>17</v>
      </c>
      <c r="AF55" s="4">
        <v>11</v>
      </c>
      <c r="AG55" s="4">
        <v>15</v>
      </c>
      <c r="AH55" s="4">
        <v>18</v>
      </c>
      <c r="AI55" s="4">
        <v>11</v>
      </c>
      <c r="AJ55" s="4">
        <v>35</v>
      </c>
      <c r="AK55" s="4">
        <v>14</v>
      </c>
      <c r="AL55" s="4">
        <v>18</v>
      </c>
      <c r="AM55" s="4">
        <v>369</v>
      </c>
      <c r="AN55" s="4">
        <v>14</v>
      </c>
      <c r="AO55" s="4">
        <v>17</v>
      </c>
      <c r="AP55" s="4">
        <v>31</v>
      </c>
      <c r="AQ55" s="4">
        <v>18</v>
      </c>
      <c r="AR55" s="4">
        <v>0</v>
      </c>
      <c r="AS55" s="4">
        <v>7</v>
      </c>
      <c r="AT55" s="4">
        <v>0</v>
      </c>
      <c r="AU55" s="4">
        <v>20</v>
      </c>
      <c r="AV55" s="4">
        <v>10</v>
      </c>
      <c r="AW55" s="4">
        <v>5</v>
      </c>
      <c r="AX55" s="4">
        <v>14</v>
      </c>
      <c r="AY55" s="4">
        <v>24</v>
      </c>
      <c r="AZ55" s="4">
        <v>11</v>
      </c>
      <c r="BA55" s="4">
        <v>36</v>
      </c>
      <c r="BB55" s="4">
        <v>29</v>
      </c>
      <c r="BC55" s="4">
        <v>11</v>
      </c>
      <c r="BD55" s="4">
        <v>7</v>
      </c>
      <c r="BE55" s="4">
        <v>1</v>
      </c>
      <c r="BF55" s="4">
        <v>2</v>
      </c>
      <c r="BG55" s="4">
        <v>29</v>
      </c>
      <c r="BH55" s="4">
        <v>23</v>
      </c>
      <c r="BI55" s="4">
        <v>35</v>
      </c>
      <c r="BJ55" s="4">
        <v>25</v>
      </c>
    </row>
    <row r="56" spans="1:62" x14ac:dyDescent="0.25">
      <c r="A56" t="s">
        <v>94</v>
      </c>
      <c r="B56" t="s">
        <v>95</v>
      </c>
      <c r="C56" s="4">
        <f t="shared" si="0"/>
        <v>848</v>
      </c>
      <c r="D56" s="4">
        <f t="shared" si="1"/>
        <v>984</v>
      </c>
      <c r="E56" s="4">
        <f t="shared" si="2"/>
        <v>1832</v>
      </c>
      <c r="F56" s="7">
        <f t="shared" si="3"/>
        <v>53.711790393013104</v>
      </c>
      <c r="G56">
        <f t="shared" si="4"/>
        <v>30</v>
      </c>
      <c r="H56" s="7">
        <f t="shared" si="5"/>
        <v>28.549166277076516</v>
      </c>
      <c r="I56">
        <f t="shared" si="4"/>
        <v>50</v>
      </c>
      <c r="J56" s="15">
        <f t="shared" si="6"/>
        <v>1553</v>
      </c>
      <c r="K56" s="15">
        <f t="shared" si="7"/>
        <v>3510</v>
      </c>
      <c r="L56" s="15">
        <f t="shared" si="8"/>
        <v>1354</v>
      </c>
      <c r="N56" s="4">
        <v>6417</v>
      </c>
      <c r="O56" s="4">
        <v>3257</v>
      </c>
      <c r="P56" s="4">
        <v>215</v>
      </c>
      <c r="Q56" s="4">
        <v>204</v>
      </c>
      <c r="R56" s="4">
        <v>281</v>
      </c>
      <c r="S56" s="4">
        <v>130</v>
      </c>
      <c r="T56" s="4">
        <v>79</v>
      </c>
      <c r="U56" s="4">
        <v>16</v>
      </c>
      <c r="V56" s="4">
        <v>16</v>
      </c>
      <c r="W56" s="4">
        <v>92</v>
      </c>
      <c r="X56" s="4">
        <v>155</v>
      </c>
      <c r="Y56" s="4">
        <v>173</v>
      </c>
      <c r="Z56" s="4">
        <v>220</v>
      </c>
      <c r="AA56" s="4">
        <v>169</v>
      </c>
      <c r="AB56" s="4">
        <v>192</v>
      </c>
      <c r="AC56" s="4">
        <v>204</v>
      </c>
      <c r="AD56" s="4">
        <v>263</v>
      </c>
      <c r="AE56" s="4">
        <v>106</v>
      </c>
      <c r="AF56" s="4">
        <v>106</v>
      </c>
      <c r="AG56" s="4">
        <v>111</v>
      </c>
      <c r="AH56" s="4">
        <v>109</v>
      </c>
      <c r="AI56" s="4">
        <v>139</v>
      </c>
      <c r="AJ56" s="4">
        <v>124</v>
      </c>
      <c r="AK56" s="4">
        <v>75</v>
      </c>
      <c r="AL56" s="4">
        <v>78</v>
      </c>
      <c r="AM56" s="4">
        <v>3160</v>
      </c>
      <c r="AN56" s="4">
        <v>175</v>
      </c>
      <c r="AO56" s="4">
        <v>224</v>
      </c>
      <c r="AP56" s="4">
        <v>215</v>
      </c>
      <c r="AQ56" s="4">
        <v>109</v>
      </c>
      <c r="AR56" s="4">
        <v>55</v>
      </c>
      <c r="AS56" s="4">
        <v>27</v>
      </c>
      <c r="AT56" s="4">
        <v>10</v>
      </c>
      <c r="AU56" s="4">
        <v>104</v>
      </c>
      <c r="AV56" s="4">
        <v>158</v>
      </c>
      <c r="AW56" s="4">
        <v>177</v>
      </c>
      <c r="AX56" s="4">
        <v>129</v>
      </c>
      <c r="AY56" s="4">
        <v>224</v>
      </c>
      <c r="AZ56" s="4">
        <v>173</v>
      </c>
      <c r="BA56" s="4">
        <v>222</v>
      </c>
      <c r="BB56" s="4">
        <v>174</v>
      </c>
      <c r="BC56" s="4">
        <v>104</v>
      </c>
      <c r="BD56" s="4">
        <v>162</v>
      </c>
      <c r="BE56" s="4">
        <v>120</v>
      </c>
      <c r="BF56" s="4">
        <v>153</v>
      </c>
      <c r="BG56" s="4">
        <v>102</v>
      </c>
      <c r="BH56" s="4">
        <v>136</v>
      </c>
      <c r="BI56" s="4">
        <v>70</v>
      </c>
      <c r="BJ56" s="4">
        <v>137</v>
      </c>
    </row>
    <row r="57" spans="1:62" x14ac:dyDescent="0.25">
      <c r="A57" t="s">
        <v>96</v>
      </c>
      <c r="B57" t="s">
        <v>97</v>
      </c>
      <c r="C57" s="4">
        <f t="shared" si="0"/>
        <v>1162</v>
      </c>
      <c r="D57" s="4">
        <f t="shared" si="1"/>
        <v>1251</v>
      </c>
      <c r="E57" s="4">
        <f t="shared" si="2"/>
        <v>2413</v>
      </c>
      <c r="F57" s="7">
        <f t="shared" si="3"/>
        <v>51.844177372565269</v>
      </c>
      <c r="G57">
        <f t="shared" si="4"/>
        <v>63</v>
      </c>
      <c r="H57" s="7">
        <f t="shared" si="5"/>
        <v>33.776595744680847</v>
      </c>
      <c r="I57">
        <f t="shared" si="4"/>
        <v>19</v>
      </c>
      <c r="J57" s="15">
        <f t="shared" si="6"/>
        <v>1564</v>
      </c>
      <c r="K57" s="15">
        <f t="shared" si="7"/>
        <v>3894</v>
      </c>
      <c r="L57" s="15">
        <f t="shared" si="8"/>
        <v>1686</v>
      </c>
      <c r="N57" s="4">
        <v>7144</v>
      </c>
      <c r="O57" s="4">
        <v>3473</v>
      </c>
      <c r="P57" s="4">
        <v>173</v>
      </c>
      <c r="Q57" s="4">
        <v>334</v>
      </c>
      <c r="R57" s="4">
        <v>107</v>
      </c>
      <c r="S57" s="4">
        <v>125</v>
      </c>
      <c r="T57" s="4">
        <v>68</v>
      </c>
      <c r="U57" s="4">
        <v>55</v>
      </c>
      <c r="V57" s="4">
        <v>37</v>
      </c>
      <c r="W57" s="4">
        <v>62</v>
      </c>
      <c r="X57" s="4">
        <v>159</v>
      </c>
      <c r="Y57" s="4">
        <v>180</v>
      </c>
      <c r="Z57" s="4">
        <v>217</v>
      </c>
      <c r="AA57" s="4">
        <v>177</v>
      </c>
      <c r="AB57" s="4">
        <v>220</v>
      </c>
      <c r="AC57" s="4">
        <v>205</v>
      </c>
      <c r="AD57" s="4">
        <v>192</v>
      </c>
      <c r="AE57" s="4">
        <v>217</v>
      </c>
      <c r="AF57" s="4">
        <v>198</v>
      </c>
      <c r="AG57" s="4">
        <v>128</v>
      </c>
      <c r="AH57" s="4">
        <v>125</v>
      </c>
      <c r="AI57" s="4">
        <v>163</v>
      </c>
      <c r="AJ57" s="4">
        <v>159</v>
      </c>
      <c r="AK57" s="4">
        <v>73</v>
      </c>
      <c r="AL57" s="4">
        <v>99</v>
      </c>
      <c r="AM57" s="4">
        <v>3671</v>
      </c>
      <c r="AN57" s="4">
        <v>226</v>
      </c>
      <c r="AO57" s="4">
        <v>162</v>
      </c>
      <c r="AP57" s="4">
        <v>280</v>
      </c>
      <c r="AQ57" s="4">
        <v>157</v>
      </c>
      <c r="AR57" s="4">
        <v>63</v>
      </c>
      <c r="AS57" s="4">
        <v>18</v>
      </c>
      <c r="AT57" s="4">
        <v>16</v>
      </c>
      <c r="AU57" s="4">
        <v>111</v>
      </c>
      <c r="AV57" s="4">
        <v>174</v>
      </c>
      <c r="AW57" s="4">
        <v>187</v>
      </c>
      <c r="AX57" s="4">
        <v>178</v>
      </c>
      <c r="AY57" s="4">
        <v>160</v>
      </c>
      <c r="AZ57" s="4">
        <v>193</v>
      </c>
      <c r="BA57" s="4">
        <v>213</v>
      </c>
      <c r="BB57" s="4">
        <v>282</v>
      </c>
      <c r="BC57" s="4">
        <v>135</v>
      </c>
      <c r="BD57" s="4">
        <v>177</v>
      </c>
      <c r="BE57" s="4">
        <v>106</v>
      </c>
      <c r="BF57" s="4">
        <v>139</v>
      </c>
      <c r="BG57" s="4">
        <v>217</v>
      </c>
      <c r="BH57" s="4">
        <v>149</v>
      </c>
      <c r="BI57" s="4">
        <v>146</v>
      </c>
      <c r="BJ57" s="4">
        <v>182</v>
      </c>
    </row>
    <row r="58" spans="1:62" x14ac:dyDescent="0.25">
      <c r="A58" t="s">
        <v>98</v>
      </c>
      <c r="B58" t="s">
        <v>99</v>
      </c>
      <c r="C58" s="4">
        <f t="shared" si="0"/>
        <v>681</v>
      </c>
      <c r="D58" s="4">
        <f t="shared" si="1"/>
        <v>711</v>
      </c>
      <c r="E58" s="4">
        <f t="shared" si="2"/>
        <v>1392</v>
      </c>
      <c r="F58" s="7">
        <f t="shared" si="3"/>
        <v>51.077586206896555</v>
      </c>
      <c r="G58">
        <f t="shared" si="4"/>
        <v>76</v>
      </c>
      <c r="H58" s="7">
        <f t="shared" si="5"/>
        <v>26.971517147839563</v>
      </c>
      <c r="I58">
        <f t="shared" si="4"/>
        <v>63</v>
      </c>
      <c r="J58" s="15">
        <f t="shared" si="6"/>
        <v>961</v>
      </c>
      <c r="K58" s="15">
        <f t="shared" si="7"/>
        <v>3261</v>
      </c>
      <c r="L58" s="15">
        <f t="shared" si="8"/>
        <v>939</v>
      </c>
      <c r="N58" s="4">
        <v>5161</v>
      </c>
      <c r="O58" s="4">
        <v>3071</v>
      </c>
      <c r="P58" s="4">
        <v>136</v>
      </c>
      <c r="Q58" s="4">
        <v>154</v>
      </c>
      <c r="R58" s="4">
        <v>116</v>
      </c>
      <c r="S58" s="4">
        <v>95</v>
      </c>
      <c r="T58" s="4">
        <v>28</v>
      </c>
      <c r="U58" s="4">
        <v>33</v>
      </c>
      <c r="V58" s="4">
        <v>98</v>
      </c>
      <c r="W58" s="4">
        <v>136</v>
      </c>
      <c r="X58" s="4">
        <v>247</v>
      </c>
      <c r="Y58" s="4">
        <v>262</v>
      </c>
      <c r="Z58" s="4">
        <v>295</v>
      </c>
      <c r="AA58" s="4">
        <v>193</v>
      </c>
      <c r="AB58" s="4">
        <v>232</v>
      </c>
      <c r="AC58" s="4">
        <v>218</v>
      </c>
      <c r="AD58" s="4">
        <v>147</v>
      </c>
      <c r="AE58" s="4">
        <v>83</v>
      </c>
      <c r="AF58" s="4">
        <v>177</v>
      </c>
      <c r="AG58" s="4">
        <v>81</v>
      </c>
      <c r="AH58" s="4">
        <v>74</v>
      </c>
      <c r="AI58" s="4">
        <v>74</v>
      </c>
      <c r="AJ58" s="4">
        <v>62</v>
      </c>
      <c r="AK58" s="4">
        <v>68</v>
      </c>
      <c r="AL58" s="4">
        <v>62</v>
      </c>
      <c r="AM58" s="4">
        <v>2090</v>
      </c>
      <c r="AN58" s="4">
        <v>99</v>
      </c>
      <c r="AO58" s="4">
        <v>129</v>
      </c>
      <c r="AP58" s="4">
        <v>149</v>
      </c>
      <c r="AQ58" s="4">
        <v>83</v>
      </c>
      <c r="AR58" s="4">
        <v>31</v>
      </c>
      <c r="AS58" s="4">
        <v>33</v>
      </c>
      <c r="AT58" s="4">
        <v>4</v>
      </c>
      <c r="AU58" s="4">
        <v>63</v>
      </c>
      <c r="AV58" s="4">
        <v>89</v>
      </c>
      <c r="AW58" s="4">
        <v>88</v>
      </c>
      <c r="AX58" s="4">
        <v>134</v>
      </c>
      <c r="AY58" s="4">
        <v>87</v>
      </c>
      <c r="AZ58" s="4">
        <v>102</v>
      </c>
      <c r="BA58" s="4">
        <v>157</v>
      </c>
      <c r="BB58" s="4">
        <v>131</v>
      </c>
      <c r="BC58" s="4">
        <v>89</v>
      </c>
      <c r="BD58" s="4">
        <v>104</v>
      </c>
      <c r="BE58" s="4">
        <v>57</v>
      </c>
      <c r="BF58" s="4">
        <v>76</v>
      </c>
      <c r="BG58" s="4">
        <v>105</v>
      </c>
      <c r="BH58" s="4">
        <v>128</v>
      </c>
      <c r="BI58" s="4">
        <v>77</v>
      </c>
      <c r="BJ58" s="4">
        <v>75</v>
      </c>
    </row>
    <row r="59" spans="1:62" x14ac:dyDescent="0.25">
      <c r="A59" t="s">
        <v>100</v>
      </c>
      <c r="B59" t="s">
        <v>101</v>
      </c>
      <c r="C59" s="4">
        <f t="shared" si="0"/>
        <v>812</v>
      </c>
      <c r="D59" s="4">
        <f t="shared" si="1"/>
        <v>923</v>
      </c>
      <c r="E59" s="4">
        <f t="shared" si="2"/>
        <v>1735</v>
      </c>
      <c r="F59" s="7">
        <f t="shared" si="3"/>
        <v>53.198847262247838</v>
      </c>
      <c r="G59">
        <f t="shared" si="4"/>
        <v>43</v>
      </c>
      <c r="H59" s="7">
        <f t="shared" si="5"/>
        <v>26.573747894011333</v>
      </c>
      <c r="I59">
        <f t="shared" si="4"/>
        <v>66</v>
      </c>
      <c r="J59" s="15">
        <f t="shared" si="6"/>
        <v>1636</v>
      </c>
      <c r="K59" s="15">
        <f t="shared" si="7"/>
        <v>3654</v>
      </c>
      <c r="L59" s="15">
        <f t="shared" si="8"/>
        <v>1239</v>
      </c>
      <c r="N59" s="4">
        <v>6529</v>
      </c>
      <c r="O59" s="4">
        <v>3236</v>
      </c>
      <c r="P59" s="4">
        <v>234</v>
      </c>
      <c r="Q59" s="4">
        <v>219</v>
      </c>
      <c r="R59" s="4">
        <v>248</v>
      </c>
      <c r="S59" s="4">
        <v>123</v>
      </c>
      <c r="T59" s="4">
        <v>90</v>
      </c>
      <c r="U59" s="4">
        <v>15</v>
      </c>
      <c r="V59" s="4">
        <v>16</v>
      </c>
      <c r="W59" s="4">
        <v>145</v>
      </c>
      <c r="X59" s="4">
        <v>165</v>
      </c>
      <c r="Y59" s="4">
        <v>189</v>
      </c>
      <c r="Z59" s="4">
        <v>295</v>
      </c>
      <c r="AA59" s="4">
        <v>100</v>
      </c>
      <c r="AB59" s="4">
        <v>191</v>
      </c>
      <c r="AC59" s="4">
        <v>192</v>
      </c>
      <c r="AD59" s="4">
        <v>202</v>
      </c>
      <c r="AE59" s="4">
        <v>63</v>
      </c>
      <c r="AF59" s="4">
        <v>187</v>
      </c>
      <c r="AG59" s="4">
        <v>101</v>
      </c>
      <c r="AH59" s="4">
        <v>103</v>
      </c>
      <c r="AI59" s="4">
        <v>109</v>
      </c>
      <c r="AJ59" s="4">
        <v>115</v>
      </c>
      <c r="AK59" s="4">
        <v>54</v>
      </c>
      <c r="AL59" s="4">
        <v>80</v>
      </c>
      <c r="AM59" s="4">
        <v>3293</v>
      </c>
      <c r="AN59" s="4">
        <v>186</v>
      </c>
      <c r="AO59" s="4">
        <v>260</v>
      </c>
      <c r="AP59" s="4">
        <v>217</v>
      </c>
      <c r="AQ59" s="4">
        <v>149</v>
      </c>
      <c r="AR59" s="4">
        <v>54</v>
      </c>
      <c r="AS59" s="4">
        <v>20</v>
      </c>
      <c r="AT59" s="4">
        <v>32</v>
      </c>
      <c r="AU59" s="4">
        <v>102</v>
      </c>
      <c r="AV59" s="4">
        <v>164</v>
      </c>
      <c r="AW59" s="4">
        <v>195</v>
      </c>
      <c r="AX59" s="4">
        <v>213</v>
      </c>
      <c r="AY59" s="4">
        <v>141</v>
      </c>
      <c r="AZ59" s="4">
        <v>184</v>
      </c>
      <c r="BA59" s="4">
        <v>200</v>
      </c>
      <c r="BB59" s="4">
        <v>253</v>
      </c>
      <c r="BC59" s="4">
        <v>136</v>
      </c>
      <c r="BD59" s="4">
        <v>110</v>
      </c>
      <c r="BE59" s="4">
        <v>76</v>
      </c>
      <c r="BF59" s="4">
        <v>73</v>
      </c>
      <c r="BG59" s="4">
        <v>183</v>
      </c>
      <c r="BH59" s="4">
        <v>84</v>
      </c>
      <c r="BI59" s="4">
        <v>104</v>
      </c>
      <c r="BJ59" s="4">
        <v>157</v>
      </c>
    </row>
    <row r="60" spans="1:62" x14ac:dyDescent="0.25">
      <c r="A60" t="s">
        <v>102</v>
      </c>
      <c r="B60" t="s">
        <v>103</v>
      </c>
      <c r="C60" s="4">
        <f t="shared" si="0"/>
        <v>1399</v>
      </c>
      <c r="D60" s="4">
        <f t="shared" si="1"/>
        <v>1408</v>
      </c>
      <c r="E60" s="4">
        <f t="shared" si="2"/>
        <v>2807</v>
      </c>
      <c r="F60" s="7">
        <f t="shared" si="3"/>
        <v>50.160313501959386</v>
      </c>
      <c r="G60">
        <f t="shared" si="4"/>
        <v>82</v>
      </c>
      <c r="H60" s="7">
        <f t="shared" si="5"/>
        <v>34.791769955379273</v>
      </c>
      <c r="I60">
        <f t="shared" si="4"/>
        <v>14</v>
      </c>
      <c r="J60" s="15">
        <f t="shared" si="6"/>
        <v>1624</v>
      </c>
      <c r="K60" s="15">
        <f t="shared" si="7"/>
        <v>4289</v>
      </c>
      <c r="L60" s="15">
        <f t="shared" si="8"/>
        <v>2155</v>
      </c>
      <c r="N60" s="4">
        <v>8068</v>
      </c>
      <c r="O60" s="4">
        <v>4130</v>
      </c>
      <c r="P60" s="4">
        <v>199</v>
      </c>
      <c r="Q60" s="4">
        <v>299</v>
      </c>
      <c r="R60" s="4">
        <v>239</v>
      </c>
      <c r="S60" s="4">
        <v>132</v>
      </c>
      <c r="T60" s="4">
        <v>71</v>
      </c>
      <c r="U60" s="4">
        <v>12</v>
      </c>
      <c r="V60" s="4">
        <v>28</v>
      </c>
      <c r="W60" s="4">
        <v>131</v>
      </c>
      <c r="X60" s="4">
        <v>185</v>
      </c>
      <c r="Y60" s="4">
        <v>189</v>
      </c>
      <c r="Z60" s="4">
        <v>251</v>
      </c>
      <c r="AA60" s="4">
        <v>234</v>
      </c>
      <c r="AB60" s="4">
        <v>199</v>
      </c>
      <c r="AC60" s="4">
        <v>273</v>
      </c>
      <c r="AD60" s="4">
        <v>289</v>
      </c>
      <c r="AE60" s="4">
        <v>193</v>
      </c>
      <c r="AF60" s="4">
        <v>154</v>
      </c>
      <c r="AG60" s="4">
        <v>136</v>
      </c>
      <c r="AH60" s="4">
        <v>233</v>
      </c>
      <c r="AI60" s="4">
        <v>219</v>
      </c>
      <c r="AJ60" s="4">
        <v>250</v>
      </c>
      <c r="AK60" s="4">
        <v>173</v>
      </c>
      <c r="AL60" s="4">
        <v>41</v>
      </c>
      <c r="AM60" s="4">
        <v>3938</v>
      </c>
      <c r="AN60" s="4">
        <v>170</v>
      </c>
      <c r="AO60" s="4">
        <v>234</v>
      </c>
      <c r="AP60" s="4">
        <v>231</v>
      </c>
      <c r="AQ60" s="4">
        <v>120</v>
      </c>
      <c r="AR60" s="4">
        <v>29</v>
      </c>
      <c r="AS60" s="4">
        <v>11</v>
      </c>
      <c r="AT60" s="4">
        <v>42</v>
      </c>
      <c r="AU60" s="4">
        <v>145</v>
      </c>
      <c r="AV60" s="4">
        <v>179</v>
      </c>
      <c r="AW60" s="4">
        <v>229</v>
      </c>
      <c r="AX60" s="4">
        <v>158</v>
      </c>
      <c r="AY60" s="4">
        <v>210</v>
      </c>
      <c r="AZ60" s="4">
        <v>214</v>
      </c>
      <c r="BA60" s="4">
        <v>242</v>
      </c>
      <c r="BB60" s="4">
        <v>316</v>
      </c>
      <c r="BC60" s="4">
        <v>169</v>
      </c>
      <c r="BD60" s="4">
        <v>136</v>
      </c>
      <c r="BE60" s="4">
        <v>139</v>
      </c>
      <c r="BF60" s="4">
        <v>193</v>
      </c>
      <c r="BG60" s="4">
        <v>254</v>
      </c>
      <c r="BH60" s="4">
        <v>189</v>
      </c>
      <c r="BI60" s="4">
        <v>140</v>
      </c>
      <c r="BJ60" s="4">
        <v>188</v>
      </c>
    </row>
    <row r="61" spans="1:62" x14ac:dyDescent="0.25">
      <c r="A61" t="s">
        <v>104</v>
      </c>
      <c r="B61" t="s">
        <v>105</v>
      </c>
      <c r="C61" s="4">
        <f t="shared" si="0"/>
        <v>115</v>
      </c>
      <c r="D61" s="4">
        <f t="shared" si="1"/>
        <v>112</v>
      </c>
      <c r="E61" s="4">
        <f t="shared" si="2"/>
        <v>227</v>
      </c>
      <c r="F61" s="7">
        <f t="shared" si="3"/>
        <v>49.33920704845815</v>
      </c>
      <c r="G61">
        <f t="shared" si="4"/>
        <v>84</v>
      </c>
      <c r="H61" s="7">
        <f t="shared" si="5"/>
        <v>29.868421052631579</v>
      </c>
      <c r="I61">
        <f t="shared" si="4"/>
        <v>41</v>
      </c>
      <c r="J61" s="15">
        <f t="shared" si="6"/>
        <v>199</v>
      </c>
      <c r="K61" s="15">
        <f t="shared" si="7"/>
        <v>378</v>
      </c>
      <c r="L61" s="15">
        <f t="shared" si="8"/>
        <v>183</v>
      </c>
      <c r="N61" s="4">
        <v>760</v>
      </c>
      <c r="O61" s="4">
        <v>366</v>
      </c>
      <c r="P61" s="4">
        <v>22</v>
      </c>
      <c r="Q61" s="4">
        <v>19</v>
      </c>
      <c r="R61" s="4">
        <v>23</v>
      </c>
      <c r="S61" s="4">
        <v>21</v>
      </c>
      <c r="T61" s="4">
        <v>11</v>
      </c>
      <c r="U61" s="4">
        <v>20</v>
      </c>
      <c r="V61" s="4">
        <v>1</v>
      </c>
      <c r="W61" s="4">
        <v>4</v>
      </c>
      <c r="X61" s="4">
        <v>14</v>
      </c>
      <c r="Y61" s="4">
        <v>5</v>
      </c>
      <c r="Z61" s="4">
        <v>21</v>
      </c>
      <c r="AA61" s="4">
        <v>17</v>
      </c>
      <c r="AB61" s="4">
        <v>14</v>
      </c>
      <c r="AC61" s="4">
        <v>19</v>
      </c>
      <c r="AD61" s="4">
        <v>40</v>
      </c>
      <c r="AE61" s="4">
        <v>22</v>
      </c>
      <c r="AF61" s="4">
        <v>5</v>
      </c>
      <c r="AG61" s="4">
        <v>4</v>
      </c>
      <c r="AH61" s="4">
        <v>7</v>
      </c>
      <c r="AI61" s="4">
        <v>28</v>
      </c>
      <c r="AJ61" s="4">
        <v>24</v>
      </c>
      <c r="AK61" s="4">
        <v>17</v>
      </c>
      <c r="AL61" s="4">
        <v>8</v>
      </c>
      <c r="AM61" s="4">
        <v>394</v>
      </c>
      <c r="AN61" s="4">
        <v>18</v>
      </c>
      <c r="AO61" s="4">
        <v>10</v>
      </c>
      <c r="AP61" s="4">
        <v>34</v>
      </c>
      <c r="AQ61" s="4">
        <v>52</v>
      </c>
      <c r="AR61" s="4">
        <v>11</v>
      </c>
      <c r="AS61" s="4">
        <v>3</v>
      </c>
      <c r="AT61" s="4">
        <v>4</v>
      </c>
      <c r="AU61" s="4">
        <v>0</v>
      </c>
      <c r="AV61" s="4">
        <v>5</v>
      </c>
      <c r="AW61" s="4">
        <v>12</v>
      </c>
      <c r="AX61" s="4">
        <v>16</v>
      </c>
      <c r="AY61" s="4">
        <v>33</v>
      </c>
      <c r="AZ61" s="4">
        <v>29</v>
      </c>
      <c r="BA61" s="4">
        <v>17</v>
      </c>
      <c r="BB61" s="4">
        <v>38</v>
      </c>
      <c r="BC61" s="4">
        <v>9</v>
      </c>
      <c r="BD61" s="4">
        <v>8</v>
      </c>
      <c r="BE61" s="4">
        <v>11</v>
      </c>
      <c r="BF61" s="4">
        <v>8</v>
      </c>
      <c r="BG61" s="4">
        <v>29</v>
      </c>
      <c r="BH61" s="4">
        <v>17</v>
      </c>
      <c r="BI61" s="4">
        <v>20</v>
      </c>
      <c r="BJ61" s="4">
        <v>10</v>
      </c>
    </row>
    <row r="62" spans="1:62" x14ac:dyDescent="0.25">
      <c r="A62" t="s">
        <v>106</v>
      </c>
      <c r="B62" t="s">
        <v>107</v>
      </c>
      <c r="C62" s="4">
        <f t="shared" si="0"/>
        <v>570</v>
      </c>
      <c r="D62" s="4">
        <f t="shared" si="1"/>
        <v>657</v>
      </c>
      <c r="E62" s="4">
        <f t="shared" si="2"/>
        <v>1227</v>
      </c>
      <c r="F62" s="7">
        <f t="shared" si="3"/>
        <v>53.545232273838629</v>
      </c>
      <c r="G62">
        <f t="shared" si="4"/>
        <v>36</v>
      </c>
      <c r="H62" s="7">
        <f t="shared" si="5"/>
        <v>33.773740710156893</v>
      </c>
      <c r="I62">
        <f t="shared" si="4"/>
        <v>20</v>
      </c>
      <c r="J62" s="15">
        <f t="shared" si="6"/>
        <v>781</v>
      </c>
      <c r="K62" s="15">
        <f t="shared" si="7"/>
        <v>1959</v>
      </c>
      <c r="L62" s="15">
        <f t="shared" si="8"/>
        <v>893</v>
      </c>
      <c r="N62" s="4">
        <v>3633</v>
      </c>
      <c r="O62" s="4">
        <v>1816</v>
      </c>
      <c r="P62" s="4">
        <v>85</v>
      </c>
      <c r="Q62" s="4">
        <v>107</v>
      </c>
      <c r="R62" s="4">
        <v>135</v>
      </c>
      <c r="S62" s="4">
        <v>65</v>
      </c>
      <c r="T62" s="4">
        <v>14</v>
      </c>
      <c r="U62" s="4">
        <v>20</v>
      </c>
      <c r="V62" s="4">
        <v>17</v>
      </c>
      <c r="W62" s="4">
        <v>62</v>
      </c>
      <c r="X62" s="4">
        <v>100</v>
      </c>
      <c r="Y62" s="4">
        <v>68</v>
      </c>
      <c r="Z62" s="4">
        <v>73</v>
      </c>
      <c r="AA62" s="4">
        <v>154</v>
      </c>
      <c r="AB62" s="4">
        <v>124</v>
      </c>
      <c r="AC62" s="4">
        <v>109</v>
      </c>
      <c r="AD62" s="4">
        <v>113</v>
      </c>
      <c r="AE62" s="4">
        <v>47</v>
      </c>
      <c r="AF62" s="4">
        <v>129</v>
      </c>
      <c r="AG62" s="4">
        <v>41</v>
      </c>
      <c r="AH62" s="4">
        <v>86</v>
      </c>
      <c r="AI62" s="4">
        <v>86</v>
      </c>
      <c r="AJ62" s="4">
        <v>80</v>
      </c>
      <c r="AK62" s="4">
        <v>96</v>
      </c>
      <c r="AL62" s="4">
        <v>5</v>
      </c>
      <c r="AM62" s="4">
        <v>1817</v>
      </c>
      <c r="AN62" s="4">
        <v>56</v>
      </c>
      <c r="AO62" s="4">
        <v>104</v>
      </c>
      <c r="AP62" s="4">
        <v>157</v>
      </c>
      <c r="AQ62" s="4">
        <v>72</v>
      </c>
      <c r="AR62" s="4">
        <v>23</v>
      </c>
      <c r="AS62" s="4">
        <v>20</v>
      </c>
      <c r="AT62" s="4">
        <v>11</v>
      </c>
      <c r="AU62" s="4">
        <v>16</v>
      </c>
      <c r="AV62" s="4">
        <v>126</v>
      </c>
      <c r="AW62" s="4">
        <v>80</v>
      </c>
      <c r="AX62" s="4">
        <v>93</v>
      </c>
      <c r="AY62" s="4">
        <v>84</v>
      </c>
      <c r="AZ62" s="4">
        <v>111</v>
      </c>
      <c r="BA62" s="4">
        <v>91</v>
      </c>
      <c r="BB62" s="4">
        <v>116</v>
      </c>
      <c r="BC62" s="4">
        <v>43</v>
      </c>
      <c r="BD62" s="4">
        <v>115</v>
      </c>
      <c r="BE62" s="4">
        <v>63</v>
      </c>
      <c r="BF62" s="4">
        <v>58</v>
      </c>
      <c r="BG62" s="4">
        <v>143</v>
      </c>
      <c r="BH62" s="4">
        <v>98</v>
      </c>
      <c r="BI62" s="4">
        <v>50</v>
      </c>
      <c r="BJ62" s="4">
        <v>87</v>
      </c>
    </row>
    <row r="63" spans="1:62" x14ac:dyDescent="0.25">
      <c r="A63" t="s">
        <v>108</v>
      </c>
      <c r="B63" t="s">
        <v>109</v>
      </c>
      <c r="C63" s="4">
        <f t="shared" si="0"/>
        <v>1248</v>
      </c>
      <c r="D63" s="4">
        <f t="shared" si="1"/>
        <v>1452</v>
      </c>
      <c r="E63" s="4">
        <f t="shared" si="2"/>
        <v>2700</v>
      </c>
      <c r="F63" s="7">
        <f t="shared" si="3"/>
        <v>53.777777777777779</v>
      </c>
      <c r="G63">
        <f t="shared" si="4"/>
        <v>29</v>
      </c>
      <c r="H63" s="7">
        <f t="shared" si="5"/>
        <v>32.043674341324476</v>
      </c>
      <c r="I63">
        <f t="shared" si="4"/>
        <v>31</v>
      </c>
      <c r="J63" s="15">
        <f t="shared" si="6"/>
        <v>2034</v>
      </c>
      <c r="K63" s="15">
        <f t="shared" si="7"/>
        <v>4331</v>
      </c>
      <c r="L63" s="15">
        <f t="shared" si="8"/>
        <v>2061</v>
      </c>
      <c r="N63" s="4">
        <v>8426</v>
      </c>
      <c r="O63" s="4">
        <v>4177</v>
      </c>
      <c r="P63" s="4">
        <v>284</v>
      </c>
      <c r="Q63" s="4">
        <v>259</v>
      </c>
      <c r="R63" s="4">
        <v>303</v>
      </c>
      <c r="S63" s="4">
        <v>184</v>
      </c>
      <c r="T63" s="4">
        <v>46</v>
      </c>
      <c r="U63" s="4">
        <v>41</v>
      </c>
      <c r="V63" s="4">
        <v>36</v>
      </c>
      <c r="W63" s="4">
        <v>179</v>
      </c>
      <c r="X63" s="4">
        <v>170</v>
      </c>
      <c r="Y63" s="4">
        <v>207</v>
      </c>
      <c r="Z63" s="4">
        <v>216</v>
      </c>
      <c r="AA63" s="4">
        <v>209</v>
      </c>
      <c r="AB63" s="4">
        <v>207</v>
      </c>
      <c r="AC63" s="4">
        <v>265</v>
      </c>
      <c r="AD63" s="4">
        <v>323</v>
      </c>
      <c r="AE63" s="4">
        <v>166</v>
      </c>
      <c r="AF63" s="4">
        <v>166</v>
      </c>
      <c r="AG63" s="4">
        <v>118</v>
      </c>
      <c r="AH63" s="4">
        <v>158</v>
      </c>
      <c r="AI63" s="4">
        <v>213</v>
      </c>
      <c r="AJ63" s="4">
        <v>162</v>
      </c>
      <c r="AK63" s="4">
        <v>135</v>
      </c>
      <c r="AL63" s="4">
        <v>130</v>
      </c>
      <c r="AM63" s="4">
        <v>4249</v>
      </c>
      <c r="AN63" s="4">
        <v>258</v>
      </c>
      <c r="AO63" s="4">
        <v>255</v>
      </c>
      <c r="AP63" s="4">
        <v>323</v>
      </c>
      <c r="AQ63" s="4">
        <v>168</v>
      </c>
      <c r="AR63" s="4">
        <v>32</v>
      </c>
      <c r="AS63" s="4">
        <v>10</v>
      </c>
      <c r="AT63" s="4">
        <v>77</v>
      </c>
      <c r="AU63" s="4">
        <v>134</v>
      </c>
      <c r="AV63" s="4">
        <v>206</v>
      </c>
      <c r="AW63" s="4">
        <v>188</v>
      </c>
      <c r="AX63" s="4">
        <v>211</v>
      </c>
      <c r="AY63" s="4">
        <v>168</v>
      </c>
      <c r="AZ63" s="4">
        <v>180</v>
      </c>
      <c r="BA63" s="4">
        <v>254</v>
      </c>
      <c r="BB63" s="4">
        <v>333</v>
      </c>
      <c r="BC63" s="4">
        <v>147</v>
      </c>
      <c r="BD63" s="4">
        <v>160</v>
      </c>
      <c r="BE63" s="4">
        <v>111</v>
      </c>
      <c r="BF63" s="4">
        <v>198</v>
      </c>
      <c r="BG63" s="4">
        <v>211</v>
      </c>
      <c r="BH63" s="4">
        <v>177</v>
      </c>
      <c r="BI63" s="4">
        <v>240</v>
      </c>
      <c r="BJ63" s="4">
        <v>208</v>
      </c>
    </row>
    <row r="64" spans="1:62" x14ac:dyDescent="0.25">
      <c r="A64" t="s">
        <v>110</v>
      </c>
      <c r="B64" t="s">
        <v>111</v>
      </c>
      <c r="C64" s="4">
        <f t="shared" si="0"/>
        <v>27294</v>
      </c>
      <c r="D64" s="4">
        <f t="shared" si="1"/>
        <v>32121</v>
      </c>
      <c r="E64" s="4">
        <f t="shared" si="2"/>
        <v>59415</v>
      </c>
      <c r="F64" s="7">
        <f t="shared" si="3"/>
        <v>54.062105528906848</v>
      </c>
      <c r="G64">
        <f t="shared" si="4"/>
        <v>24</v>
      </c>
      <c r="H64" s="7">
        <f t="shared" si="5"/>
        <v>18.972850765428316</v>
      </c>
      <c r="I64">
        <f t="shared" si="4"/>
        <v>88</v>
      </c>
      <c r="J64" s="15">
        <f t="shared" si="6"/>
        <v>71674</v>
      </c>
      <c r="K64" s="15">
        <f t="shared" si="7"/>
        <v>199307</v>
      </c>
      <c r="L64" s="15">
        <f t="shared" si="8"/>
        <v>42177</v>
      </c>
      <c r="N64" s="4">
        <v>313158</v>
      </c>
      <c r="O64" s="4">
        <v>157231</v>
      </c>
      <c r="P64" s="4">
        <v>10438</v>
      </c>
      <c r="Q64" s="4">
        <v>10370</v>
      </c>
      <c r="R64" s="4">
        <v>10121</v>
      </c>
      <c r="S64" s="4">
        <v>5797</v>
      </c>
      <c r="T64" s="4">
        <v>5860</v>
      </c>
      <c r="U64" s="4">
        <v>3943</v>
      </c>
      <c r="V64" s="4">
        <v>4019</v>
      </c>
      <c r="W64" s="4">
        <v>9913</v>
      </c>
      <c r="X64" s="4">
        <v>12312</v>
      </c>
      <c r="Y64" s="4">
        <v>11107</v>
      </c>
      <c r="Z64" s="4">
        <v>10490</v>
      </c>
      <c r="AA64" s="4">
        <v>9583</v>
      </c>
      <c r="AB64" s="4">
        <v>8807</v>
      </c>
      <c r="AC64" s="4">
        <v>8543</v>
      </c>
      <c r="AD64" s="4">
        <v>8634</v>
      </c>
      <c r="AE64" s="4">
        <v>3654</v>
      </c>
      <c r="AF64" s="4">
        <v>4944</v>
      </c>
      <c r="AG64" s="4">
        <v>2968</v>
      </c>
      <c r="AH64" s="4">
        <v>4053</v>
      </c>
      <c r="AI64" s="4">
        <v>4776</v>
      </c>
      <c r="AJ64" s="4">
        <v>3164</v>
      </c>
      <c r="AK64" s="4">
        <v>1801</v>
      </c>
      <c r="AL64" s="4">
        <v>1934</v>
      </c>
      <c r="AM64" s="4">
        <v>155927</v>
      </c>
      <c r="AN64" s="4">
        <v>9647</v>
      </c>
      <c r="AO64" s="4">
        <v>9340</v>
      </c>
      <c r="AP64" s="4">
        <v>10456</v>
      </c>
      <c r="AQ64" s="4">
        <v>5505</v>
      </c>
      <c r="AR64" s="4">
        <v>5991</v>
      </c>
      <c r="AS64" s="4">
        <v>3985</v>
      </c>
      <c r="AT64" s="4">
        <v>3991</v>
      </c>
      <c r="AU64" s="4">
        <v>9546</v>
      </c>
      <c r="AV64" s="4">
        <v>10370</v>
      </c>
      <c r="AW64" s="4">
        <v>10060</v>
      </c>
      <c r="AX64" s="4">
        <v>10380</v>
      </c>
      <c r="AY64" s="4">
        <v>8257</v>
      </c>
      <c r="AZ64" s="4">
        <v>8282</v>
      </c>
      <c r="BA64" s="4">
        <v>8308</v>
      </c>
      <c r="BB64" s="4">
        <v>9688</v>
      </c>
      <c r="BC64" s="4">
        <v>3240</v>
      </c>
      <c r="BD64" s="4">
        <v>5400</v>
      </c>
      <c r="BE64" s="4">
        <v>3190</v>
      </c>
      <c r="BF64" s="4">
        <v>4682</v>
      </c>
      <c r="BG64" s="4">
        <v>5455</v>
      </c>
      <c r="BH64" s="4">
        <v>3688</v>
      </c>
      <c r="BI64" s="4">
        <v>2941</v>
      </c>
      <c r="BJ64" s="4">
        <v>3525</v>
      </c>
    </row>
    <row r="65" spans="1:62" x14ac:dyDescent="0.25">
      <c r="A65" t="s">
        <v>112</v>
      </c>
      <c r="B65" t="s">
        <v>113</v>
      </c>
      <c r="C65" s="4">
        <f t="shared" si="0"/>
        <v>4132</v>
      </c>
      <c r="D65" s="4">
        <f t="shared" si="1"/>
        <v>5067</v>
      </c>
      <c r="E65" s="4">
        <f t="shared" si="2"/>
        <v>9199</v>
      </c>
      <c r="F65" s="7">
        <f t="shared" si="3"/>
        <v>55.082074138493319</v>
      </c>
      <c r="G65">
        <f t="shared" si="4"/>
        <v>10</v>
      </c>
      <c r="H65" s="7">
        <f t="shared" si="5"/>
        <v>26.086833224626378</v>
      </c>
      <c r="I65">
        <f t="shared" si="4"/>
        <v>69</v>
      </c>
      <c r="J65" s="15">
        <f t="shared" si="6"/>
        <v>8354</v>
      </c>
      <c r="K65" s="15">
        <f t="shared" si="7"/>
        <v>20248</v>
      </c>
      <c r="L65" s="15">
        <f t="shared" si="8"/>
        <v>6661</v>
      </c>
      <c r="N65" s="4">
        <v>35263</v>
      </c>
      <c r="O65" s="4">
        <v>17300</v>
      </c>
      <c r="P65" s="4">
        <v>1033</v>
      </c>
      <c r="Q65" s="4">
        <v>1183</v>
      </c>
      <c r="R65" s="4">
        <v>1233</v>
      </c>
      <c r="S65" s="4">
        <v>681</v>
      </c>
      <c r="T65" s="4">
        <v>394</v>
      </c>
      <c r="U65" s="4">
        <v>143</v>
      </c>
      <c r="V65" s="4">
        <v>174</v>
      </c>
      <c r="W65" s="4">
        <v>568</v>
      </c>
      <c r="X65" s="4">
        <v>1073</v>
      </c>
      <c r="Y65" s="4">
        <v>1070</v>
      </c>
      <c r="Z65" s="4">
        <v>1113</v>
      </c>
      <c r="AA65" s="4">
        <v>1155</v>
      </c>
      <c r="AB65" s="4">
        <v>1057</v>
      </c>
      <c r="AC65" s="4">
        <v>1023</v>
      </c>
      <c r="AD65" s="4">
        <v>1268</v>
      </c>
      <c r="AE65" s="4">
        <v>471</v>
      </c>
      <c r="AF65" s="4">
        <v>690</v>
      </c>
      <c r="AG65" s="4">
        <v>400</v>
      </c>
      <c r="AH65" s="4">
        <v>577</v>
      </c>
      <c r="AI65" s="4">
        <v>794</v>
      </c>
      <c r="AJ65" s="4">
        <v>520</v>
      </c>
      <c r="AK65" s="4">
        <v>336</v>
      </c>
      <c r="AL65" s="4">
        <v>344</v>
      </c>
      <c r="AM65" s="4">
        <v>17963</v>
      </c>
      <c r="AN65" s="4">
        <v>1022</v>
      </c>
      <c r="AO65" s="4">
        <v>1169</v>
      </c>
      <c r="AP65" s="4">
        <v>1225</v>
      </c>
      <c r="AQ65" s="4">
        <v>808</v>
      </c>
      <c r="AR65" s="4">
        <v>417</v>
      </c>
      <c r="AS65" s="4">
        <v>180</v>
      </c>
      <c r="AT65" s="4">
        <v>126</v>
      </c>
      <c r="AU65" s="4">
        <v>533</v>
      </c>
      <c r="AV65" s="4">
        <v>914</v>
      </c>
      <c r="AW65" s="4">
        <v>1080</v>
      </c>
      <c r="AX65" s="4">
        <v>1093</v>
      </c>
      <c r="AY65" s="4">
        <v>1145</v>
      </c>
      <c r="AZ65" s="4">
        <v>964</v>
      </c>
      <c r="BA65" s="4">
        <v>1037</v>
      </c>
      <c r="BB65" s="4">
        <v>1183</v>
      </c>
      <c r="BC65" s="4">
        <v>528</v>
      </c>
      <c r="BD65" s="4">
        <v>849</v>
      </c>
      <c r="BE65" s="4">
        <v>503</v>
      </c>
      <c r="BF65" s="4">
        <v>495</v>
      </c>
      <c r="BG65" s="4">
        <v>875</v>
      </c>
      <c r="BH65" s="4">
        <v>568</v>
      </c>
      <c r="BI65" s="4">
        <v>611</v>
      </c>
      <c r="BJ65" s="4">
        <v>638</v>
      </c>
    </row>
    <row r="66" spans="1:62" x14ac:dyDescent="0.25">
      <c r="A66" t="s">
        <v>114</v>
      </c>
      <c r="B66" t="s">
        <v>115</v>
      </c>
      <c r="C66" s="4">
        <f t="shared" si="0"/>
        <v>114</v>
      </c>
      <c r="D66" s="4">
        <f t="shared" si="1"/>
        <v>131</v>
      </c>
      <c r="E66" s="4">
        <f t="shared" si="2"/>
        <v>245</v>
      </c>
      <c r="F66" s="7">
        <f t="shared" si="3"/>
        <v>53.469387755102041</v>
      </c>
      <c r="G66">
        <f t="shared" si="4"/>
        <v>37</v>
      </c>
      <c r="H66" s="7">
        <f t="shared" si="5"/>
        <v>26.429341963322546</v>
      </c>
      <c r="I66">
        <f t="shared" si="4"/>
        <v>67</v>
      </c>
      <c r="J66" s="15">
        <f t="shared" si="6"/>
        <v>256</v>
      </c>
      <c r="K66" s="15">
        <f t="shared" si="7"/>
        <v>485</v>
      </c>
      <c r="L66" s="15">
        <f t="shared" si="8"/>
        <v>186</v>
      </c>
      <c r="N66" s="4">
        <v>927</v>
      </c>
      <c r="O66" s="4">
        <v>503</v>
      </c>
      <c r="P66" s="4">
        <v>44</v>
      </c>
      <c r="Q66" s="4">
        <v>30</v>
      </c>
      <c r="R66" s="4">
        <v>62</v>
      </c>
      <c r="S66" s="4">
        <v>28</v>
      </c>
      <c r="T66" s="4">
        <v>9</v>
      </c>
      <c r="U66" s="4">
        <v>9</v>
      </c>
      <c r="V66" s="4">
        <v>4</v>
      </c>
      <c r="W66" s="4">
        <v>4</v>
      </c>
      <c r="X66" s="4">
        <v>14</v>
      </c>
      <c r="Y66" s="4">
        <v>28</v>
      </c>
      <c r="Z66" s="4">
        <v>42</v>
      </c>
      <c r="AA66" s="4">
        <v>27</v>
      </c>
      <c r="AB66" s="4">
        <v>26</v>
      </c>
      <c r="AC66" s="4">
        <v>30</v>
      </c>
      <c r="AD66" s="4">
        <v>32</v>
      </c>
      <c r="AE66" s="4">
        <v>10</v>
      </c>
      <c r="AF66" s="4">
        <v>18</v>
      </c>
      <c r="AG66" s="4">
        <v>29</v>
      </c>
      <c r="AH66" s="4">
        <v>4</v>
      </c>
      <c r="AI66" s="4">
        <v>12</v>
      </c>
      <c r="AJ66" s="4">
        <v>4</v>
      </c>
      <c r="AK66" s="4">
        <v>22</v>
      </c>
      <c r="AL66" s="4">
        <v>15</v>
      </c>
      <c r="AM66" s="4">
        <v>424</v>
      </c>
      <c r="AN66" s="4">
        <v>18</v>
      </c>
      <c r="AO66" s="4">
        <v>16</v>
      </c>
      <c r="AP66" s="4">
        <v>26</v>
      </c>
      <c r="AQ66" s="4">
        <v>32</v>
      </c>
      <c r="AR66" s="4">
        <v>17</v>
      </c>
      <c r="AS66" s="4">
        <v>2</v>
      </c>
      <c r="AT66" s="4">
        <v>0</v>
      </c>
      <c r="AU66" s="4">
        <v>9</v>
      </c>
      <c r="AV66" s="4">
        <v>4</v>
      </c>
      <c r="AW66" s="4">
        <v>11</v>
      </c>
      <c r="AX66" s="4">
        <v>61</v>
      </c>
      <c r="AY66" s="4">
        <v>18</v>
      </c>
      <c r="AZ66" s="4">
        <v>32</v>
      </c>
      <c r="BA66" s="4">
        <v>18</v>
      </c>
      <c r="BB66" s="4">
        <v>29</v>
      </c>
      <c r="BC66" s="4">
        <v>14</v>
      </c>
      <c r="BD66" s="4">
        <v>17</v>
      </c>
      <c r="BE66" s="4">
        <v>30</v>
      </c>
      <c r="BF66" s="4">
        <v>14</v>
      </c>
      <c r="BG66" s="4">
        <v>18</v>
      </c>
      <c r="BH66" s="4">
        <v>21</v>
      </c>
      <c r="BI66" s="4">
        <v>11</v>
      </c>
      <c r="BJ66" s="4">
        <v>6</v>
      </c>
    </row>
    <row r="67" spans="1:62" x14ac:dyDescent="0.25">
      <c r="A67" t="s">
        <v>116</v>
      </c>
      <c r="B67" t="s">
        <v>117</v>
      </c>
      <c r="C67" s="4">
        <f t="shared" si="0"/>
        <v>115</v>
      </c>
      <c r="D67" s="4">
        <f t="shared" si="1"/>
        <v>109</v>
      </c>
      <c r="E67" s="4">
        <f t="shared" si="2"/>
        <v>224</v>
      </c>
      <c r="F67" s="7">
        <f t="shared" si="3"/>
        <v>48.660714285714285</v>
      </c>
      <c r="G67">
        <f t="shared" si="4"/>
        <v>88</v>
      </c>
      <c r="H67" s="7">
        <f t="shared" si="5"/>
        <v>37.02479338842975</v>
      </c>
      <c r="I67">
        <f t="shared" si="4"/>
        <v>6</v>
      </c>
      <c r="J67" s="15">
        <f t="shared" si="6"/>
        <v>93</v>
      </c>
      <c r="K67" s="15">
        <f t="shared" si="7"/>
        <v>364</v>
      </c>
      <c r="L67" s="15">
        <f t="shared" si="8"/>
        <v>148</v>
      </c>
      <c r="N67" s="4">
        <v>605</v>
      </c>
      <c r="O67" s="4">
        <v>313</v>
      </c>
      <c r="P67" s="4">
        <v>12</v>
      </c>
      <c r="Q67" s="4">
        <v>17</v>
      </c>
      <c r="R67" s="4">
        <v>6</v>
      </c>
      <c r="S67" s="4">
        <v>16</v>
      </c>
      <c r="T67" s="4">
        <v>2</v>
      </c>
      <c r="U67" s="4">
        <v>7</v>
      </c>
      <c r="V67" s="4">
        <v>0</v>
      </c>
      <c r="W67" s="4">
        <v>20</v>
      </c>
      <c r="X67" s="4">
        <v>35</v>
      </c>
      <c r="Y67" s="4">
        <v>23</v>
      </c>
      <c r="Z67" s="4">
        <v>6</v>
      </c>
      <c r="AA67" s="4">
        <v>4</v>
      </c>
      <c r="AB67" s="4">
        <v>10</v>
      </c>
      <c r="AC67" s="4">
        <v>19</v>
      </c>
      <c r="AD67" s="4">
        <v>21</v>
      </c>
      <c r="AE67" s="4">
        <v>24</v>
      </c>
      <c r="AF67" s="4">
        <v>27</v>
      </c>
      <c r="AG67" s="4">
        <v>9</v>
      </c>
      <c r="AH67" s="4">
        <v>17</v>
      </c>
      <c r="AI67" s="4">
        <v>18</v>
      </c>
      <c r="AJ67" s="4">
        <v>14</v>
      </c>
      <c r="AK67" s="4">
        <v>5</v>
      </c>
      <c r="AL67" s="4">
        <v>1</v>
      </c>
      <c r="AM67" s="4">
        <v>292</v>
      </c>
      <c r="AN67" s="4">
        <v>27</v>
      </c>
      <c r="AO67" s="4">
        <v>5</v>
      </c>
      <c r="AP67" s="4">
        <v>6</v>
      </c>
      <c r="AQ67" s="4">
        <v>4</v>
      </c>
      <c r="AR67" s="4">
        <v>0</v>
      </c>
      <c r="AS67" s="4">
        <v>6</v>
      </c>
      <c r="AT67" s="4">
        <v>1</v>
      </c>
      <c r="AU67" s="4">
        <v>14</v>
      </c>
      <c r="AV67" s="4">
        <v>9</v>
      </c>
      <c r="AW67" s="4">
        <v>23</v>
      </c>
      <c r="AX67" s="4">
        <v>9</v>
      </c>
      <c r="AY67" s="4">
        <v>5</v>
      </c>
      <c r="AZ67" s="4">
        <v>8</v>
      </c>
      <c r="BA67" s="4">
        <v>21</v>
      </c>
      <c r="BB67" s="4">
        <v>45</v>
      </c>
      <c r="BC67" s="4">
        <v>9</v>
      </c>
      <c r="BD67" s="4">
        <v>16</v>
      </c>
      <c r="BE67" s="4">
        <v>16</v>
      </c>
      <c r="BF67" s="4">
        <v>24</v>
      </c>
      <c r="BG67" s="4">
        <v>12</v>
      </c>
      <c r="BH67" s="4">
        <v>23</v>
      </c>
      <c r="BI67" s="4">
        <v>3</v>
      </c>
      <c r="BJ67" s="4">
        <v>6</v>
      </c>
    </row>
    <row r="68" spans="1:62" x14ac:dyDescent="0.25">
      <c r="A68" t="s">
        <v>118</v>
      </c>
      <c r="B68" t="s">
        <v>119</v>
      </c>
      <c r="C68" s="4">
        <f t="shared" si="0"/>
        <v>81</v>
      </c>
      <c r="D68" s="4">
        <f t="shared" si="1"/>
        <v>74</v>
      </c>
      <c r="E68" s="4">
        <f t="shared" si="2"/>
        <v>155</v>
      </c>
      <c r="F68" s="7">
        <f t="shared" si="3"/>
        <v>47.741935483870968</v>
      </c>
      <c r="G68">
        <f t="shared" si="4"/>
        <v>89</v>
      </c>
      <c r="H68" s="7">
        <f t="shared" si="5"/>
        <v>39.24050632911392</v>
      </c>
      <c r="I68">
        <f t="shared" si="4"/>
        <v>3</v>
      </c>
      <c r="J68" s="15">
        <f t="shared" si="6"/>
        <v>61</v>
      </c>
      <c r="K68" s="15">
        <f t="shared" si="7"/>
        <v>216</v>
      </c>
      <c r="L68" s="15">
        <f t="shared" si="8"/>
        <v>118</v>
      </c>
      <c r="N68" s="4">
        <v>395</v>
      </c>
      <c r="O68" s="4">
        <v>204</v>
      </c>
      <c r="P68" s="4">
        <v>6</v>
      </c>
      <c r="Q68" s="4">
        <v>12</v>
      </c>
      <c r="R68" s="4">
        <v>19</v>
      </c>
      <c r="S68" s="4">
        <v>5</v>
      </c>
      <c r="T68" s="4">
        <v>7</v>
      </c>
      <c r="U68" s="4">
        <v>0</v>
      </c>
      <c r="V68" s="4">
        <v>0</v>
      </c>
      <c r="W68" s="4">
        <v>0</v>
      </c>
      <c r="X68" s="4">
        <v>4</v>
      </c>
      <c r="Y68" s="4">
        <v>6</v>
      </c>
      <c r="Z68" s="4">
        <v>11</v>
      </c>
      <c r="AA68" s="4">
        <v>2</v>
      </c>
      <c r="AB68" s="4">
        <v>16</v>
      </c>
      <c r="AC68" s="4">
        <v>21</v>
      </c>
      <c r="AD68" s="4">
        <v>14</v>
      </c>
      <c r="AE68" s="4">
        <v>5</v>
      </c>
      <c r="AF68" s="4">
        <v>11</v>
      </c>
      <c r="AG68" s="4">
        <v>14</v>
      </c>
      <c r="AH68" s="4">
        <v>11</v>
      </c>
      <c r="AI68" s="4">
        <v>13</v>
      </c>
      <c r="AJ68" s="4">
        <v>8</v>
      </c>
      <c r="AK68" s="4">
        <v>0</v>
      </c>
      <c r="AL68" s="4">
        <v>19</v>
      </c>
      <c r="AM68" s="4">
        <v>191</v>
      </c>
      <c r="AN68" s="4">
        <v>6</v>
      </c>
      <c r="AO68" s="4">
        <v>3</v>
      </c>
      <c r="AP68" s="4">
        <v>5</v>
      </c>
      <c r="AQ68" s="4">
        <v>5</v>
      </c>
      <c r="AR68" s="4">
        <v>0</v>
      </c>
      <c r="AS68" s="4">
        <v>0</v>
      </c>
      <c r="AT68" s="4">
        <v>0</v>
      </c>
      <c r="AU68" s="4">
        <v>4</v>
      </c>
      <c r="AV68" s="4">
        <v>9</v>
      </c>
      <c r="AW68" s="4">
        <v>9</v>
      </c>
      <c r="AX68" s="4">
        <v>2</v>
      </c>
      <c r="AY68" s="4">
        <v>9</v>
      </c>
      <c r="AZ68" s="4">
        <v>16</v>
      </c>
      <c r="BA68" s="4">
        <v>24</v>
      </c>
      <c r="BB68" s="4">
        <v>25</v>
      </c>
      <c r="BC68" s="4">
        <v>9</v>
      </c>
      <c r="BD68" s="4">
        <v>12</v>
      </c>
      <c r="BE68" s="4">
        <v>6</v>
      </c>
      <c r="BF68" s="4">
        <v>6</v>
      </c>
      <c r="BG68" s="4">
        <v>12</v>
      </c>
      <c r="BH68" s="4">
        <v>16</v>
      </c>
      <c r="BI68" s="4">
        <v>13</v>
      </c>
      <c r="BJ68" s="4">
        <v>0</v>
      </c>
    </row>
    <row r="69" spans="1:62" x14ac:dyDescent="0.25">
      <c r="A69" t="s">
        <v>120</v>
      </c>
      <c r="B69" t="s">
        <v>121</v>
      </c>
      <c r="C69" s="4">
        <f t="shared" si="0"/>
        <v>3648</v>
      </c>
      <c r="D69" s="4">
        <f t="shared" si="1"/>
        <v>3996</v>
      </c>
      <c r="E69" s="4">
        <f t="shared" si="2"/>
        <v>7644</v>
      </c>
      <c r="F69" s="7">
        <f t="shared" si="3"/>
        <v>52.276295133437991</v>
      </c>
      <c r="G69">
        <f t="shared" si="4"/>
        <v>58</v>
      </c>
      <c r="H69" s="7">
        <f t="shared" si="5"/>
        <v>21.79019384264538</v>
      </c>
      <c r="I69">
        <f t="shared" si="4"/>
        <v>83</v>
      </c>
      <c r="J69" s="15">
        <f t="shared" si="6"/>
        <v>8816</v>
      </c>
      <c r="K69" s="15">
        <f t="shared" si="7"/>
        <v>20812</v>
      </c>
      <c r="L69" s="15">
        <f t="shared" si="8"/>
        <v>5452</v>
      </c>
      <c r="N69" s="4">
        <v>35080</v>
      </c>
      <c r="O69" s="4">
        <v>17447</v>
      </c>
      <c r="P69" s="4">
        <v>1261</v>
      </c>
      <c r="Q69" s="4">
        <v>1006</v>
      </c>
      <c r="R69" s="4">
        <v>1488</v>
      </c>
      <c r="S69" s="4">
        <v>691</v>
      </c>
      <c r="T69" s="4">
        <v>518</v>
      </c>
      <c r="U69" s="4">
        <v>187</v>
      </c>
      <c r="V69" s="4">
        <v>300</v>
      </c>
      <c r="W69" s="4">
        <v>686</v>
      </c>
      <c r="X69" s="4">
        <v>1241</v>
      </c>
      <c r="Y69" s="4">
        <v>1139</v>
      </c>
      <c r="Z69" s="4">
        <v>1127</v>
      </c>
      <c r="AA69" s="4">
        <v>922</v>
      </c>
      <c r="AB69" s="4">
        <v>908</v>
      </c>
      <c r="AC69" s="4">
        <v>1051</v>
      </c>
      <c r="AD69" s="4">
        <v>1274</v>
      </c>
      <c r="AE69" s="4">
        <v>690</v>
      </c>
      <c r="AF69" s="4">
        <v>528</v>
      </c>
      <c r="AG69" s="4">
        <v>433</v>
      </c>
      <c r="AH69" s="4">
        <v>373</v>
      </c>
      <c r="AI69" s="4">
        <v>566</v>
      </c>
      <c r="AJ69" s="4">
        <v>406</v>
      </c>
      <c r="AK69" s="4">
        <v>220</v>
      </c>
      <c r="AL69" s="4">
        <v>432</v>
      </c>
      <c r="AM69" s="4">
        <v>17633</v>
      </c>
      <c r="AN69" s="4">
        <v>1313</v>
      </c>
      <c r="AO69" s="4">
        <v>1223</v>
      </c>
      <c r="AP69" s="4">
        <v>1155</v>
      </c>
      <c r="AQ69" s="4">
        <v>679</v>
      </c>
      <c r="AR69" s="4">
        <v>496</v>
      </c>
      <c r="AS69" s="4">
        <v>308</v>
      </c>
      <c r="AT69" s="4">
        <v>184</v>
      </c>
      <c r="AU69" s="4">
        <v>669</v>
      </c>
      <c r="AV69" s="4">
        <v>1081</v>
      </c>
      <c r="AW69" s="4">
        <v>1104</v>
      </c>
      <c r="AX69" s="4">
        <v>1125</v>
      </c>
      <c r="AY69" s="4">
        <v>903</v>
      </c>
      <c r="AZ69" s="4">
        <v>886</v>
      </c>
      <c r="BA69" s="4">
        <v>1103</v>
      </c>
      <c r="BB69" s="4">
        <v>1408</v>
      </c>
      <c r="BC69" s="4">
        <v>322</v>
      </c>
      <c r="BD69" s="4">
        <v>652</v>
      </c>
      <c r="BE69" s="4">
        <v>353</v>
      </c>
      <c r="BF69" s="4">
        <v>486</v>
      </c>
      <c r="BG69" s="4">
        <v>669</v>
      </c>
      <c r="BH69" s="4">
        <v>542</v>
      </c>
      <c r="BI69" s="4">
        <v>414</v>
      </c>
      <c r="BJ69" s="4">
        <v>558</v>
      </c>
    </row>
    <row r="70" spans="1:62" x14ac:dyDescent="0.25">
      <c r="A70" t="s">
        <v>122</v>
      </c>
      <c r="B70" t="s">
        <v>123</v>
      </c>
      <c r="C70" s="4">
        <f t="shared" si="0"/>
        <v>1039</v>
      </c>
      <c r="D70" s="4">
        <f t="shared" si="1"/>
        <v>1147</v>
      </c>
      <c r="E70" s="4">
        <f t="shared" si="2"/>
        <v>2186</v>
      </c>
      <c r="F70" s="7">
        <f t="shared" si="3"/>
        <v>52.470265324794141</v>
      </c>
      <c r="G70">
        <f t="shared" si="4"/>
        <v>55</v>
      </c>
      <c r="H70" s="7">
        <f t="shared" si="5"/>
        <v>28.032828930494997</v>
      </c>
      <c r="I70">
        <f t="shared" si="4"/>
        <v>53</v>
      </c>
      <c r="J70" s="15">
        <f t="shared" si="6"/>
        <v>1737</v>
      </c>
      <c r="K70" s="15">
        <f t="shared" si="7"/>
        <v>4444</v>
      </c>
      <c r="L70" s="15">
        <f t="shared" si="8"/>
        <v>1617</v>
      </c>
      <c r="N70" s="4">
        <v>7798</v>
      </c>
      <c r="O70" s="4">
        <v>3916</v>
      </c>
      <c r="P70" s="4">
        <v>246</v>
      </c>
      <c r="Q70" s="4">
        <v>239</v>
      </c>
      <c r="R70" s="4">
        <v>221</v>
      </c>
      <c r="S70" s="4">
        <v>158</v>
      </c>
      <c r="T70" s="4">
        <v>77</v>
      </c>
      <c r="U70" s="4">
        <v>46</v>
      </c>
      <c r="V70" s="4">
        <v>15</v>
      </c>
      <c r="W70" s="4">
        <v>139</v>
      </c>
      <c r="X70" s="4">
        <v>207</v>
      </c>
      <c r="Y70" s="4">
        <v>223</v>
      </c>
      <c r="Z70" s="4">
        <v>227</v>
      </c>
      <c r="AA70" s="4">
        <v>214</v>
      </c>
      <c r="AB70" s="4">
        <v>224</v>
      </c>
      <c r="AC70" s="4">
        <v>294</v>
      </c>
      <c r="AD70" s="4">
        <v>347</v>
      </c>
      <c r="AE70" s="4">
        <v>112</v>
      </c>
      <c r="AF70" s="4">
        <v>162</v>
      </c>
      <c r="AG70" s="4">
        <v>88</v>
      </c>
      <c r="AH70" s="4">
        <v>135</v>
      </c>
      <c r="AI70" s="4">
        <v>220</v>
      </c>
      <c r="AJ70" s="4">
        <v>179</v>
      </c>
      <c r="AK70" s="4">
        <v>67</v>
      </c>
      <c r="AL70" s="4">
        <v>76</v>
      </c>
      <c r="AM70" s="4">
        <v>3882</v>
      </c>
      <c r="AN70" s="4">
        <v>246</v>
      </c>
      <c r="AO70" s="4">
        <v>230</v>
      </c>
      <c r="AP70" s="4">
        <v>252</v>
      </c>
      <c r="AQ70" s="4">
        <v>145</v>
      </c>
      <c r="AR70" s="4">
        <v>81</v>
      </c>
      <c r="AS70" s="4">
        <v>19</v>
      </c>
      <c r="AT70" s="4">
        <v>23</v>
      </c>
      <c r="AU70" s="4">
        <v>156</v>
      </c>
      <c r="AV70" s="4">
        <v>195</v>
      </c>
      <c r="AW70" s="4">
        <v>205</v>
      </c>
      <c r="AX70" s="4">
        <v>268</v>
      </c>
      <c r="AY70" s="4">
        <v>189</v>
      </c>
      <c r="AZ70" s="4">
        <v>206</v>
      </c>
      <c r="BA70" s="4">
        <v>260</v>
      </c>
      <c r="BB70" s="4">
        <v>260</v>
      </c>
      <c r="BC70" s="4">
        <v>142</v>
      </c>
      <c r="BD70" s="4">
        <v>153</v>
      </c>
      <c r="BE70" s="4">
        <v>57</v>
      </c>
      <c r="BF70" s="4">
        <v>125</v>
      </c>
      <c r="BG70" s="4">
        <v>236</v>
      </c>
      <c r="BH70" s="4">
        <v>152</v>
      </c>
      <c r="BI70" s="4">
        <v>152</v>
      </c>
      <c r="BJ70" s="4">
        <v>130</v>
      </c>
    </row>
    <row r="71" spans="1:62" x14ac:dyDescent="0.25">
      <c r="A71" t="s">
        <v>124</v>
      </c>
      <c r="B71" t="s">
        <v>125</v>
      </c>
      <c r="C71" s="4">
        <f t="shared" si="0"/>
        <v>666</v>
      </c>
      <c r="D71" s="4">
        <f t="shared" si="1"/>
        <v>705</v>
      </c>
      <c r="E71" s="4">
        <f t="shared" si="2"/>
        <v>1371</v>
      </c>
      <c r="F71" s="7">
        <f t="shared" si="3"/>
        <v>51.422319474835888</v>
      </c>
      <c r="G71">
        <f t="shared" si="4"/>
        <v>71</v>
      </c>
      <c r="H71" s="7">
        <f t="shared" si="5"/>
        <v>28.676009203095589</v>
      </c>
      <c r="I71">
        <f t="shared" si="4"/>
        <v>48</v>
      </c>
      <c r="J71" s="15">
        <f t="shared" si="6"/>
        <v>1133</v>
      </c>
      <c r="K71" s="15">
        <f t="shared" si="7"/>
        <v>2686</v>
      </c>
      <c r="L71" s="15">
        <f t="shared" si="8"/>
        <v>962</v>
      </c>
      <c r="N71" s="4">
        <v>4781</v>
      </c>
      <c r="O71" s="4">
        <v>2426</v>
      </c>
      <c r="P71" s="4">
        <v>130</v>
      </c>
      <c r="Q71" s="4">
        <v>230</v>
      </c>
      <c r="R71" s="4">
        <v>112</v>
      </c>
      <c r="S71" s="4">
        <v>114</v>
      </c>
      <c r="T71" s="4">
        <v>68</v>
      </c>
      <c r="U71" s="4">
        <v>17</v>
      </c>
      <c r="V71" s="4">
        <v>3</v>
      </c>
      <c r="W71" s="4">
        <v>66</v>
      </c>
      <c r="X71" s="4">
        <v>159</v>
      </c>
      <c r="Y71" s="4">
        <v>165</v>
      </c>
      <c r="Z71" s="4">
        <v>90</v>
      </c>
      <c r="AA71" s="4">
        <v>175</v>
      </c>
      <c r="AB71" s="4">
        <v>137</v>
      </c>
      <c r="AC71" s="4">
        <v>149</v>
      </c>
      <c r="AD71" s="4">
        <v>145</v>
      </c>
      <c r="AE71" s="4">
        <v>65</v>
      </c>
      <c r="AF71" s="4">
        <v>125</v>
      </c>
      <c r="AG71" s="4">
        <v>49</v>
      </c>
      <c r="AH71" s="4">
        <v>78</v>
      </c>
      <c r="AI71" s="4">
        <v>146</v>
      </c>
      <c r="AJ71" s="4">
        <v>103</v>
      </c>
      <c r="AK71" s="4">
        <v>29</v>
      </c>
      <c r="AL71" s="4">
        <v>71</v>
      </c>
      <c r="AM71" s="4">
        <v>2355</v>
      </c>
      <c r="AN71" s="4">
        <v>160</v>
      </c>
      <c r="AO71" s="4">
        <v>133</v>
      </c>
      <c r="AP71" s="4">
        <v>178</v>
      </c>
      <c r="AQ71" s="4">
        <v>76</v>
      </c>
      <c r="AR71" s="4">
        <v>60</v>
      </c>
      <c r="AS71" s="4">
        <v>18</v>
      </c>
      <c r="AT71" s="4">
        <v>13</v>
      </c>
      <c r="AU71" s="4">
        <v>39</v>
      </c>
      <c r="AV71" s="4">
        <v>134</v>
      </c>
      <c r="AW71" s="4">
        <v>138</v>
      </c>
      <c r="AX71" s="4">
        <v>125</v>
      </c>
      <c r="AY71" s="4">
        <v>137</v>
      </c>
      <c r="AZ71" s="4">
        <v>133</v>
      </c>
      <c r="BA71" s="4">
        <v>162</v>
      </c>
      <c r="BB71" s="4">
        <v>144</v>
      </c>
      <c r="BC71" s="4">
        <v>79</v>
      </c>
      <c r="BD71" s="4">
        <v>140</v>
      </c>
      <c r="BE71" s="4">
        <v>46</v>
      </c>
      <c r="BF71" s="4">
        <v>86</v>
      </c>
      <c r="BG71" s="4">
        <v>90</v>
      </c>
      <c r="BH71" s="4">
        <v>100</v>
      </c>
      <c r="BI71" s="4">
        <v>98</v>
      </c>
      <c r="BJ71" s="4">
        <v>66</v>
      </c>
    </row>
    <row r="72" spans="1:62" x14ac:dyDescent="0.25">
      <c r="A72" t="s">
        <v>126</v>
      </c>
      <c r="B72" t="s">
        <v>127</v>
      </c>
      <c r="C72" s="4">
        <f t="shared" si="0"/>
        <v>450</v>
      </c>
      <c r="D72" s="4">
        <f t="shared" si="1"/>
        <v>529</v>
      </c>
      <c r="E72" s="4">
        <f t="shared" si="2"/>
        <v>979</v>
      </c>
      <c r="F72" s="7">
        <f t="shared" si="3"/>
        <v>54.034729315628191</v>
      </c>
      <c r="G72">
        <f t="shared" si="4"/>
        <v>25</v>
      </c>
      <c r="H72" s="7">
        <f t="shared" si="5"/>
        <v>27.624153498871333</v>
      </c>
      <c r="I72">
        <f t="shared" si="4"/>
        <v>55</v>
      </c>
      <c r="J72" s="15">
        <f t="shared" si="6"/>
        <v>783</v>
      </c>
      <c r="K72" s="15">
        <f t="shared" si="7"/>
        <v>2038</v>
      </c>
      <c r="L72" s="15">
        <f t="shared" si="8"/>
        <v>723</v>
      </c>
      <c r="N72" s="4">
        <v>3544</v>
      </c>
      <c r="O72" s="4">
        <v>1779</v>
      </c>
      <c r="P72" s="4">
        <v>109</v>
      </c>
      <c r="Q72" s="4">
        <v>159</v>
      </c>
      <c r="R72" s="4">
        <v>71</v>
      </c>
      <c r="S72" s="4">
        <v>86</v>
      </c>
      <c r="T72" s="4">
        <v>64</v>
      </c>
      <c r="U72" s="4">
        <v>2</v>
      </c>
      <c r="V72" s="4">
        <v>3</v>
      </c>
      <c r="W72" s="4">
        <v>47</v>
      </c>
      <c r="X72" s="4">
        <v>110</v>
      </c>
      <c r="Y72" s="4">
        <v>96</v>
      </c>
      <c r="Z72" s="4">
        <v>90</v>
      </c>
      <c r="AA72" s="4">
        <v>107</v>
      </c>
      <c r="AB72" s="4">
        <v>83</v>
      </c>
      <c r="AC72" s="4">
        <v>117</v>
      </c>
      <c r="AD72" s="4">
        <v>185</v>
      </c>
      <c r="AE72" s="4">
        <v>64</v>
      </c>
      <c r="AF72" s="4">
        <v>77</v>
      </c>
      <c r="AG72" s="4">
        <v>48</v>
      </c>
      <c r="AH72" s="4">
        <v>47</v>
      </c>
      <c r="AI72" s="4">
        <v>79</v>
      </c>
      <c r="AJ72" s="4">
        <v>47</v>
      </c>
      <c r="AK72" s="4">
        <v>43</v>
      </c>
      <c r="AL72" s="4">
        <v>45</v>
      </c>
      <c r="AM72" s="4">
        <v>1765</v>
      </c>
      <c r="AN72" s="4">
        <v>89</v>
      </c>
      <c r="AO72" s="4">
        <v>99</v>
      </c>
      <c r="AP72" s="4">
        <v>116</v>
      </c>
      <c r="AQ72" s="4">
        <v>54</v>
      </c>
      <c r="AR72" s="4">
        <v>19</v>
      </c>
      <c r="AS72" s="4">
        <v>0</v>
      </c>
      <c r="AT72" s="4">
        <v>0</v>
      </c>
      <c r="AU72" s="4">
        <v>100</v>
      </c>
      <c r="AV72" s="4">
        <v>84</v>
      </c>
      <c r="AW72" s="4">
        <v>76</v>
      </c>
      <c r="AX72" s="4">
        <v>114</v>
      </c>
      <c r="AY72" s="4">
        <v>80</v>
      </c>
      <c r="AZ72" s="4">
        <v>91</v>
      </c>
      <c r="BA72" s="4">
        <v>139</v>
      </c>
      <c r="BB72" s="4">
        <v>175</v>
      </c>
      <c r="BC72" s="4">
        <v>37</v>
      </c>
      <c r="BD72" s="4">
        <v>78</v>
      </c>
      <c r="BE72" s="4">
        <v>27</v>
      </c>
      <c r="BF72" s="4">
        <v>53</v>
      </c>
      <c r="BG72" s="4">
        <v>104</v>
      </c>
      <c r="BH72" s="4">
        <v>89</v>
      </c>
      <c r="BI72" s="4">
        <v>40</v>
      </c>
      <c r="BJ72" s="4">
        <v>101</v>
      </c>
    </row>
    <row r="73" spans="1:62" x14ac:dyDescent="0.25">
      <c r="A73" t="s">
        <v>128</v>
      </c>
      <c r="B73" t="s">
        <v>129</v>
      </c>
      <c r="C73" s="4">
        <f t="shared" si="0"/>
        <v>871</v>
      </c>
      <c r="D73" s="4">
        <f t="shared" si="1"/>
        <v>997</v>
      </c>
      <c r="E73" s="4">
        <f t="shared" si="2"/>
        <v>1868</v>
      </c>
      <c r="F73" s="7">
        <f t="shared" si="3"/>
        <v>53.372591006423988</v>
      </c>
      <c r="G73">
        <f t="shared" si="4"/>
        <v>42</v>
      </c>
      <c r="H73" s="7">
        <f t="shared" si="5"/>
        <v>26.789043453319948</v>
      </c>
      <c r="I73">
        <f t="shared" si="4"/>
        <v>65</v>
      </c>
      <c r="J73" s="15">
        <f t="shared" si="6"/>
        <v>1466</v>
      </c>
      <c r="K73" s="15">
        <f t="shared" si="7"/>
        <v>4130</v>
      </c>
      <c r="L73" s="15">
        <f t="shared" si="8"/>
        <v>1377</v>
      </c>
      <c r="N73" s="4">
        <v>6973</v>
      </c>
      <c r="O73" s="4">
        <v>3486</v>
      </c>
      <c r="P73" s="4">
        <v>213</v>
      </c>
      <c r="Q73" s="4">
        <v>170</v>
      </c>
      <c r="R73" s="4">
        <v>243</v>
      </c>
      <c r="S73" s="4">
        <v>125</v>
      </c>
      <c r="T73" s="4">
        <v>87</v>
      </c>
      <c r="U73" s="4">
        <v>80</v>
      </c>
      <c r="V73" s="4">
        <v>29</v>
      </c>
      <c r="W73" s="4">
        <v>255</v>
      </c>
      <c r="X73" s="4">
        <v>222</v>
      </c>
      <c r="Y73" s="4">
        <v>220</v>
      </c>
      <c r="Z73" s="4">
        <v>204</v>
      </c>
      <c r="AA73" s="4">
        <v>166</v>
      </c>
      <c r="AB73" s="4">
        <v>168</v>
      </c>
      <c r="AC73" s="4">
        <v>186</v>
      </c>
      <c r="AD73" s="4">
        <v>247</v>
      </c>
      <c r="AE73" s="4">
        <v>59</v>
      </c>
      <c r="AF73" s="4">
        <v>169</v>
      </c>
      <c r="AG73" s="4">
        <v>69</v>
      </c>
      <c r="AH73" s="4">
        <v>171</v>
      </c>
      <c r="AI73" s="4">
        <v>142</v>
      </c>
      <c r="AJ73" s="4">
        <v>160</v>
      </c>
      <c r="AK73" s="4">
        <v>48</v>
      </c>
      <c r="AL73" s="4">
        <v>53</v>
      </c>
      <c r="AM73" s="4">
        <v>3487</v>
      </c>
      <c r="AN73" s="4">
        <v>174</v>
      </c>
      <c r="AO73" s="4">
        <v>252</v>
      </c>
      <c r="AP73" s="4">
        <v>154</v>
      </c>
      <c r="AQ73" s="4">
        <v>135</v>
      </c>
      <c r="AR73" s="4">
        <v>300</v>
      </c>
      <c r="AS73" s="4">
        <v>67</v>
      </c>
      <c r="AT73" s="4">
        <v>35</v>
      </c>
      <c r="AU73" s="4">
        <v>65</v>
      </c>
      <c r="AV73" s="4">
        <v>178</v>
      </c>
      <c r="AW73" s="4">
        <v>189</v>
      </c>
      <c r="AX73" s="4">
        <v>147</v>
      </c>
      <c r="AY73" s="4">
        <v>194</v>
      </c>
      <c r="AZ73" s="4">
        <v>167</v>
      </c>
      <c r="BA73" s="4">
        <v>217</v>
      </c>
      <c r="BB73" s="4">
        <v>216</v>
      </c>
      <c r="BC73" s="4">
        <v>97</v>
      </c>
      <c r="BD73" s="4">
        <v>166</v>
      </c>
      <c r="BE73" s="4">
        <v>94</v>
      </c>
      <c r="BF73" s="4">
        <v>112</v>
      </c>
      <c r="BG73" s="4">
        <v>159</v>
      </c>
      <c r="BH73" s="4">
        <v>87</v>
      </c>
      <c r="BI73" s="4">
        <v>121</v>
      </c>
      <c r="BJ73" s="4">
        <v>161</v>
      </c>
    </row>
    <row r="74" spans="1:62" x14ac:dyDescent="0.25">
      <c r="A74" t="s">
        <v>130</v>
      </c>
      <c r="B74" t="s">
        <v>131</v>
      </c>
      <c r="C74" s="4">
        <f t="shared" si="0"/>
        <v>695</v>
      </c>
      <c r="D74" s="4">
        <f t="shared" si="1"/>
        <v>826</v>
      </c>
      <c r="E74" s="4">
        <f t="shared" si="2"/>
        <v>1521</v>
      </c>
      <c r="F74" s="7">
        <f t="shared" si="3"/>
        <v>54.306377383300465</v>
      </c>
      <c r="G74">
        <f t="shared" si="4"/>
        <v>17</v>
      </c>
      <c r="H74" s="7">
        <f t="shared" si="5"/>
        <v>35.838831291234683</v>
      </c>
      <c r="I74">
        <f t="shared" si="4"/>
        <v>8</v>
      </c>
      <c r="J74" s="15">
        <f t="shared" si="6"/>
        <v>887</v>
      </c>
      <c r="K74" s="15">
        <f t="shared" si="7"/>
        <v>2226</v>
      </c>
      <c r="L74" s="15">
        <f t="shared" si="8"/>
        <v>1131</v>
      </c>
      <c r="N74" s="4">
        <v>4244</v>
      </c>
      <c r="O74" s="4">
        <v>2114</v>
      </c>
      <c r="P74" s="4">
        <v>109</v>
      </c>
      <c r="Q74" s="4">
        <v>116</v>
      </c>
      <c r="R74" s="4">
        <v>153</v>
      </c>
      <c r="S74" s="4">
        <v>79</v>
      </c>
      <c r="T74" s="4">
        <v>56</v>
      </c>
      <c r="U74" s="4">
        <v>12</v>
      </c>
      <c r="V74" s="4">
        <v>40</v>
      </c>
      <c r="W74" s="4">
        <v>48</v>
      </c>
      <c r="X74" s="4">
        <v>81</v>
      </c>
      <c r="Y74" s="4">
        <v>111</v>
      </c>
      <c r="Z74" s="4">
        <v>105</v>
      </c>
      <c r="AA74" s="4">
        <v>112</v>
      </c>
      <c r="AB74" s="4">
        <v>100</v>
      </c>
      <c r="AC74" s="4">
        <v>126</v>
      </c>
      <c r="AD74" s="4">
        <v>171</v>
      </c>
      <c r="AE74" s="4">
        <v>82</v>
      </c>
      <c r="AF74" s="4">
        <v>108</v>
      </c>
      <c r="AG74" s="4">
        <v>77</v>
      </c>
      <c r="AH74" s="4">
        <v>86</v>
      </c>
      <c r="AI74" s="4">
        <v>99</v>
      </c>
      <c r="AJ74" s="4">
        <v>91</v>
      </c>
      <c r="AK74" s="4">
        <v>77</v>
      </c>
      <c r="AL74" s="4">
        <v>75</v>
      </c>
      <c r="AM74" s="4">
        <v>2130</v>
      </c>
      <c r="AN74" s="4">
        <v>114</v>
      </c>
      <c r="AO74" s="4">
        <v>118</v>
      </c>
      <c r="AP74" s="4">
        <v>128</v>
      </c>
      <c r="AQ74" s="4">
        <v>70</v>
      </c>
      <c r="AR74" s="4">
        <v>32</v>
      </c>
      <c r="AS74" s="4">
        <v>31</v>
      </c>
      <c r="AT74" s="4">
        <v>13</v>
      </c>
      <c r="AU74" s="4">
        <v>54</v>
      </c>
      <c r="AV74" s="4">
        <v>79</v>
      </c>
      <c r="AW74" s="4">
        <v>103</v>
      </c>
      <c r="AX74" s="4">
        <v>111</v>
      </c>
      <c r="AY74" s="4">
        <v>81</v>
      </c>
      <c r="AZ74" s="4">
        <v>98</v>
      </c>
      <c r="BA74" s="4">
        <v>113</v>
      </c>
      <c r="BB74" s="4">
        <v>159</v>
      </c>
      <c r="BC74" s="4">
        <v>74</v>
      </c>
      <c r="BD74" s="4">
        <v>126</v>
      </c>
      <c r="BE74" s="4">
        <v>100</v>
      </c>
      <c r="BF74" s="4">
        <v>90</v>
      </c>
      <c r="BG74" s="4">
        <v>99</v>
      </c>
      <c r="BH74" s="4">
        <v>129</v>
      </c>
      <c r="BI74" s="4">
        <v>124</v>
      </c>
      <c r="BJ74" s="4">
        <v>84</v>
      </c>
    </row>
    <row r="75" spans="1:62" x14ac:dyDescent="0.25">
      <c r="A75" t="s">
        <v>132</v>
      </c>
      <c r="B75" t="s">
        <v>133</v>
      </c>
      <c r="C75" s="4">
        <f t="shared" ref="C75:C102" si="9">SUM(AE75:AL75)</f>
        <v>1973</v>
      </c>
      <c r="D75" s="4">
        <f t="shared" ref="D75:D102" si="10">SUM(BC75:BJ75)</f>
        <v>2364</v>
      </c>
      <c r="E75" s="4">
        <f t="shared" ref="E75:E102" si="11">C75+D75</f>
        <v>4337</v>
      </c>
      <c r="F75" s="7">
        <f t="shared" ref="F75:F102" si="12">D75/E75*100</f>
        <v>54.507724233341015</v>
      </c>
      <c r="G75">
        <f t="shared" ref="G75:I102" si="13">RANK(F75,F$10:F$102)</f>
        <v>14</v>
      </c>
      <c r="H75" s="7">
        <f t="shared" ref="H75:H111" si="14">E75/N75*100</f>
        <v>27.192927456266851</v>
      </c>
      <c r="I75">
        <f t="shared" si="13"/>
        <v>59</v>
      </c>
      <c r="J75" s="15">
        <f t="shared" ref="J75:J102" si="15">SUM(P75:S75,AN75:AQ75)</f>
        <v>3827</v>
      </c>
      <c r="K75" s="15">
        <f t="shared" ref="K75:K102" si="16">SUM(T75:AF75,AR75:BD75)</f>
        <v>9068</v>
      </c>
      <c r="L75" s="15">
        <f t="shared" ref="L75:L102" si="17">SUM(BE75:BJ75,AG75:AL75)</f>
        <v>3054</v>
      </c>
      <c r="N75" s="4">
        <v>15949</v>
      </c>
      <c r="O75" s="4">
        <v>7817</v>
      </c>
      <c r="P75" s="4">
        <v>543</v>
      </c>
      <c r="Q75" s="4">
        <v>444</v>
      </c>
      <c r="R75" s="4">
        <v>629</v>
      </c>
      <c r="S75" s="4">
        <v>322</v>
      </c>
      <c r="T75" s="4">
        <v>177</v>
      </c>
      <c r="U75" s="4">
        <v>112</v>
      </c>
      <c r="V75" s="4">
        <v>130</v>
      </c>
      <c r="W75" s="4">
        <v>277</v>
      </c>
      <c r="X75" s="4">
        <v>418</v>
      </c>
      <c r="Y75" s="4">
        <v>506</v>
      </c>
      <c r="Z75" s="4">
        <v>503</v>
      </c>
      <c r="AA75" s="4">
        <v>366</v>
      </c>
      <c r="AB75" s="4">
        <v>458</v>
      </c>
      <c r="AC75" s="4">
        <v>488</v>
      </c>
      <c r="AD75" s="4">
        <v>471</v>
      </c>
      <c r="AE75" s="4">
        <v>278</v>
      </c>
      <c r="AF75" s="4">
        <v>374</v>
      </c>
      <c r="AG75" s="4">
        <v>179</v>
      </c>
      <c r="AH75" s="4">
        <v>216</v>
      </c>
      <c r="AI75" s="4">
        <v>338</v>
      </c>
      <c r="AJ75" s="4">
        <v>256</v>
      </c>
      <c r="AK75" s="4">
        <v>165</v>
      </c>
      <c r="AL75" s="4">
        <v>167</v>
      </c>
      <c r="AM75" s="4">
        <v>8132</v>
      </c>
      <c r="AN75" s="4">
        <v>553</v>
      </c>
      <c r="AO75" s="4">
        <v>554</v>
      </c>
      <c r="AP75" s="4">
        <v>455</v>
      </c>
      <c r="AQ75" s="4">
        <v>327</v>
      </c>
      <c r="AR75" s="4">
        <v>69</v>
      </c>
      <c r="AS75" s="4">
        <v>94</v>
      </c>
      <c r="AT75" s="4">
        <v>55</v>
      </c>
      <c r="AU75" s="4">
        <v>361</v>
      </c>
      <c r="AV75" s="4">
        <v>375</v>
      </c>
      <c r="AW75" s="4">
        <v>404</v>
      </c>
      <c r="AX75" s="4">
        <v>423</v>
      </c>
      <c r="AY75" s="4">
        <v>521</v>
      </c>
      <c r="AZ75" s="4">
        <v>528</v>
      </c>
      <c r="BA75" s="4">
        <v>530</v>
      </c>
      <c r="BB75" s="4">
        <v>519</v>
      </c>
      <c r="BC75" s="4">
        <v>225</v>
      </c>
      <c r="BD75" s="4">
        <v>406</v>
      </c>
      <c r="BE75" s="4">
        <v>169</v>
      </c>
      <c r="BF75" s="4">
        <v>365</v>
      </c>
      <c r="BG75" s="4">
        <v>303</v>
      </c>
      <c r="BH75" s="4">
        <v>213</v>
      </c>
      <c r="BI75" s="4">
        <v>272</v>
      </c>
      <c r="BJ75" s="4">
        <v>411</v>
      </c>
    </row>
    <row r="76" spans="1:62" x14ac:dyDescent="0.25">
      <c r="A76" t="s">
        <v>134</v>
      </c>
      <c r="B76" t="s">
        <v>135</v>
      </c>
      <c r="C76" s="4">
        <f t="shared" si="9"/>
        <v>442</v>
      </c>
      <c r="D76" s="4">
        <f t="shared" si="10"/>
        <v>498</v>
      </c>
      <c r="E76" s="4">
        <f t="shared" si="11"/>
        <v>940</v>
      </c>
      <c r="F76" s="7">
        <f t="shared" si="12"/>
        <v>52.978723404255327</v>
      </c>
      <c r="G76">
        <f t="shared" si="13"/>
        <v>44</v>
      </c>
      <c r="H76" s="7">
        <f t="shared" si="14"/>
        <v>35.485088712721776</v>
      </c>
      <c r="I76">
        <f t="shared" si="13"/>
        <v>11</v>
      </c>
      <c r="J76" s="15">
        <f t="shared" si="15"/>
        <v>553</v>
      </c>
      <c r="K76" s="15">
        <f t="shared" si="16"/>
        <v>1358</v>
      </c>
      <c r="L76" s="15">
        <f t="shared" si="17"/>
        <v>738</v>
      </c>
      <c r="N76" s="4">
        <v>2649</v>
      </c>
      <c r="O76" s="4">
        <v>1262</v>
      </c>
      <c r="P76" s="4">
        <v>80</v>
      </c>
      <c r="Q76" s="4">
        <v>79</v>
      </c>
      <c r="R76" s="4">
        <v>74</v>
      </c>
      <c r="S76" s="4">
        <v>25</v>
      </c>
      <c r="T76" s="4">
        <v>11</v>
      </c>
      <c r="U76" s="4">
        <v>2</v>
      </c>
      <c r="V76" s="4">
        <v>9</v>
      </c>
      <c r="W76" s="4">
        <v>64</v>
      </c>
      <c r="X76" s="4">
        <v>62</v>
      </c>
      <c r="Y76" s="4">
        <v>38</v>
      </c>
      <c r="Z76" s="4">
        <v>75</v>
      </c>
      <c r="AA76" s="4">
        <v>60</v>
      </c>
      <c r="AB76" s="4">
        <v>68</v>
      </c>
      <c r="AC76" s="4">
        <v>78</v>
      </c>
      <c r="AD76" s="4">
        <v>95</v>
      </c>
      <c r="AE76" s="4">
        <v>37</v>
      </c>
      <c r="AF76" s="4">
        <v>71</v>
      </c>
      <c r="AG76" s="4">
        <v>59</v>
      </c>
      <c r="AH76" s="4">
        <v>60</v>
      </c>
      <c r="AI76" s="4">
        <v>64</v>
      </c>
      <c r="AJ76" s="4">
        <v>65</v>
      </c>
      <c r="AK76" s="4">
        <v>37</v>
      </c>
      <c r="AL76" s="4">
        <v>49</v>
      </c>
      <c r="AM76" s="4">
        <v>1387</v>
      </c>
      <c r="AN76" s="4">
        <v>83</v>
      </c>
      <c r="AO76" s="4">
        <v>78</v>
      </c>
      <c r="AP76" s="4">
        <v>66</v>
      </c>
      <c r="AQ76" s="4">
        <v>68</v>
      </c>
      <c r="AR76" s="4">
        <v>61</v>
      </c>
      <c r="AS76" s="4">
        <v>6</v>
      </c>
      <c r="AT76" s="4">
        <v>2</v>
      </c>
      <c r="AU76" s="4">
        <v>15</v>
      </c>
      <c r="AV76" s="4">
        <v>46</v>
      </c>
      <c r="AW76" s="4">
        <v>67</v>
      </c>
      <c r="AX76" s="4">
        <v>56</v>
      </c>
      <c r="AY76" s="4">
        <v>60</v>
      </c>
      <c r="AZ76" s="4">
        <v>70</v>
      </c>
      <c r="BA76" s="4">
        <v>84</v>
      </c>
      <c r="BB76" s="4">
        <v>127</v>
      </c>
      <c r="BC76" s="4">
        <v>52</v>
      </c>
      <c r="BD76" s="4">
        <v>42</v>
      </c>
      <c r="BE76" s="4">
        <v>38</v>
      </c>
      <c r="BF76" s="4">
        <v>48</v>
      </c>
      <c r="BG76" s="4">
        <v>92</v>
      </c>
      <c r="BH76" s="4">
        <v>71</v>
      </c>
      <c r="BI76" s="4">
        <v>62</v>
      </c>
      <c r="BJ76" s="4">
        <v>93</v>
      </c>
    </row>
    <row r="77" spans="1:62" x14ac:dyDescent="0.25">
      <c r="A77" t="s">
        <v>136</v>
      </c>
      <c r="B77" t="s">
        <v>137</v>
      </c>
      <c r="C77" s="4">
        <f t="shared" si="9"/>
        <v>448</v>
      </c>
      <c r="D77" s="4">
        <f t="shared" si="10"/>
        <v>450</v>
      </c>
      <c r="E77" s="4">
        <f t="shared" si="11"/>
        <v>898</v>
      </c>
      <c r="F77" s="7">
        <f t="shared" si="12"/>
        <v>50.111358574610243</v>
      </c>
      <c r="G77">
        <f t="shared" si="13"/>
        <v>83</v>
      </c>
      <c r="H77" s="7">
        <f t="shared" si="14"/>
        <v>30.954843157531887</v>
      </c>
      <c r="I77">
        <f t="shared" si="13"/>
        <v>36</v>
      </c>
      <c r="J77" s="15">
        <f t="shared" si="15"/>
        <v>720</v>
      </c>
      <c r="K77" s="15">
        <f t="shared" si="16"/>
        <v>1514</v>
      </c>
      <c r="L77" s="15">
        <f t="shared" si="17"/>
        <v>667</v>
      </c>
      <c r="N77" s="4">
        <v>2901</v>
      </c>
      <c r="O77" s="4">
        <v>1500</v>
      </c>
      <c r="P77" s="4">
        <v>92</v>
      </c>
      <c r="Q77" s="4">
        <v>118</v>
      </c>
      <c r="R77" s="4">
        <v>106</v>
      </c>
      <c r="S77" s="4">
        <v>79</v>
      </c>
      <c r="T77" s="4">
        <v>19</v>
      </c>
      <c r="U77" s="4">
        <v>5</v>
      </c>
      <c r="V77" s="4">
        <v>9</v>
      </c>
      <c r="W77" s="4">
        <v>70</v>
      </c>
      <c r="X77" s="4">
        <v>62</v>
      </c>
      <c r="Y77" s="4">
        <v>94</v>
      </c>
      <c r="Z77" s="4">
        <v>71</v>
      </c>
      <c r="AA77" s="4">
        <v>109</v>
      </c>
      <c r="AB77" s="4">
        <v>70</v>
      </c>
      <c r="AC77" s="4">
        <v>77</v>
      </c>
      <c r="AD77" s="4">
        <v>71</v>
      </c>
      <c r="AE77" s="4">
        <v>43</v>
      </c>
      <c r="AF77" s="4">
        <v>88</v>
      </c>
      <c r="AG77" s="4">
        <v>55</v>
      </c>
      <c r="AH77" s="4">
        <v>63</v>
      </c>
      <c r="AI77" s="4">
        <v>74</v>
      </c>
      <c r="AJ77" s="4">
        <v>42</v>
      </c>
      <c r="AK77" s="4">
        <v>37</v>
      </c>
      <c r="AL77" s="4">
        <v>46</v>
      </c>
      <c r="AM77" s="4">
        <v>1401</v>
      </c>
      <c r="AN77" s="4">
        <v>102</v>
      </c>
      <c r="AO77" s="4">
        <v>83</v>
      </c>
      <c r="AP77" s="4">
        <v>96</v>
      </c>
      <c r="AQ77" s="4">
        <v>44</v>
      </c>
      <c r="AR77" s="4">
        <v>12</v>
      </c>
      <c r="AS77" s="4">
        <v>4</v>
      </c>
      <c r="AT77" s="4">
        <v>6</v>
      </c>
      <c r="AU77" s="4">
        <v>51</v>
      </c>
      <c r="AV77" s="4">
        <v>60</v>
      </c>
      <c r="AW77" s="4">
        <v>75</v>
      </c>
      <c r="AX77" s="4">
        <v>61</v>
      </c>
      <c r="AY77" s="4">
        <v>101</v>
      </c>
      <c r="AZ77" s="4">
        <v>69</v>
      </c>
      <c r="BA77" s="4">
        <v>71</v>
      </c>
      <c r="BB77" s="4">
        <v>116</v>
      </c>
      <c r="BC77" s="4">
        <v>41</v>
      </c>
      <c r="BD77" s="4">
        <v>59</v>
      </c>
      <c r="BE77" s="4">
        <v>67</v>
      </c>
      <c r="BF77" s="4">
        <v>37</v>
      </c>
      <c r="BG77" s="4">
        <v>61</v>
      </c>
      <c r="BH77" s="4">
        <v>49</v>
      </c>
      <c r="BI77" s="4">
        <v>65</v>
      </c>
      <c r="BJ77" s="4">
        <v>71</v>
      </c>
    </row>
    <row r="78" spans="1:62" x14ac:dyDescent="0.25">
      <c r="A78" t="s">
        <v>138</v>
      </c>
      <c r="B78" t="s">
        <v>139</v>
      </c>
      <c r="C78" s="4">
        <f t="shared" si="9"/>
        <v>1116</v>
      </c>
      <c r="D78" s="4">
        <f t="shared" si="10"/>
        <v>1380</v>
      </c>
      <c r="E78" s="4">
        <f t="shared" si="11"/>
        <v>2496</v>
      </c>
      <c r="F78" s="7">
        <f t="shared" si="12"/>
        <v>55.28846153846154</v>
      </c>
      <c r="G78">
        <f t="shared" si="13"/>
        <v>7</v>
      </c>
      <c r="H78" s="7">
        <f t="shared" si="14"/>
        <v>27.428571428571431</v>
      </c>
      <c r="I78">
        <f t="shared" si="13"/>
        <v>58</v>
      </c>
      <c r="J78" s="15">
        <f t="shared" si="15"/>
        <v>2154</v>
      </c>
      <c r="K78" s="15">
        <f t="shared" si="16"/>
        <v>5125</v>
      </c>
      <c r="L78" s="15">
        <f t="shared" si="17"/>
        <v>1821</v>
      </c>
      <c r="N78" s="4">
        <v>9100</v>
      </c>
      <c r="O78" s="4">
        <v>4562</v>
      </c>
      <c r="P78" s="4">
        <v>292</v>
      </c>
      <c r="Q78" s="4">
        <v>443</v>
      </c>
      <c r="R78" s="4">
        <v>216</v>
      </c>
      <c r="S78" s="4">
        <v>188</v>
      </c>
      <c r="T78" s="4">
        <v>93</v>
      </c>
      <c r="U78" s="4">
        <v>83</v>
      </c>
      <c r="V78" s="4">
        <v>58</v>
      </c>
      <c r="W78" s="4">
        <v>123</v>
      </c>
      <c r="X78" s="4">
        <v>262</v>
      </c>
      <c r="Y78" s="4">
        <v>236</v>
      </c>
      <c r="Z78" s="4">
        <v>296</v>
      </c>
      <c r="AA78" s="4">
        <v>273</v>
      </c>
      <c r="AB78" s="4">
        <v>283</v>
      </c>
      <c r="AC78" s="4">
        <v>311</v>
      </c>
      <c r="AD78" s="4">
        <v>289</v>
      </c>
      <c r="AE78" s="4">
        <v>122</v>
      </c>
      <c r="AF78" s="4">
        <v>213</v>
      </c>
      <c r="AG78" s="4">
        <v>124</v>
      </c>
      <c r="AH78" s="4">
        <v>160</v>
      </c>
      <c r="AI78" s="4">
        <v>136</v>
      </c>
      <c r="AJ78" s="4">
        <v>150</v>
      </c>
      <c r="AK78" s="4">
        <v>106</v>
      </c>
      <c r="AL78" s="4">
        <v>105</v>
      </c>
      <c r="AM78" s="4">
        <v>4538</v>
      </c>
      <c r="AN78" s="4">
        <v>234</v>
      </c>
      <c r="AO78" s="4">
        <v>234</v>
      </c>
      <c r="AP78" s="4">
        <v>349</v>
      </c>
      <c r="AQ78" s="4">
        <v>198</v>
      </c>
      <c r="AR78" s="4">
        <v>84</v>
      </c>
      <c r="AS78" s="4">
        <v>11</v>
      </c>
      <c r="AT78" s="4">
        <v>54</v>
      </c>
      <c r="AU78" s="4">
        <v>159</v>
      </c>
      <c r="AV78" s="4">
        <v>214</v>
      </c>
      <c r="AW78" s="4">
        <v>245</v>
      </c>
      <c r="AX78" s="4">
        <v>225</v>
      </c>
      <c r="AY78" s="4">
        <v>250</v>
      </c>
      <c r="AZ78" s="4">
        <v>261</v>
      </c>
      <c r="BA78" s="4">
        <v>353</v>
      </c>
      <c r="BB78" s="4">
        <v>287</v>
      </c>
      <c r="BC78" s="4">
        <v>154</v>
      </c>
      <c r="BD78" s="4">
        <v>186</v>
      </c>
      <c r="BE78" s="4">
        <v>98</v>
      </c>
      <c r="BF78" s="4">
        <v>196</v>
      </c>
      <c r="BG78" s="4">
        <v>191</v>
      </c>
      <c r="BH78" s="4">
        <v>169</v>
      </c>
      <c r="BI78" s="4">
        <v>171</v>
      </c>
      <c r="BJ78" s="4">
        <v>215</v>
      </c>
    </row>
    <row r="79" spans="1:62" x14ac:dyDescent="0.25">
      <c r="A79" t="s">
        <v>140</v>
      </c>
      <c r="B79" t="s">
        <v>141</v>
      </c>
      <c r="C79" s="4">
        <f t="shared" si="9"/>
        <v>866</v>
      </c>
      <c r="D79" s="4">
        <f t="shared" si="10"/>
        <v>953</v>
      </c>
      <c r="E79" s="4">
        <f t="shared" si="11"/>
        <v>1819</v>
      </c>
      <c r="F79" s="7">
        <f t="shared" si="12"/>
        <v>52.391423859263334</v>
      </c>
      <c r="G79">
        <f t="shared" si="13"/>
        <v>57</v>
      </c>
      <c r="H79" s="7">
        <f t="shared" si="14"/>
        <v>25.461926091825308</v>
      </c>
      <c r="I79">
        <f t="shared" si="13"/>
        <v>72</v>
      </c>
      <c r="J79" s="15">
        <f t="shared" si="15"/>
        <v>1790</v>
      </c>
      <c r="K79" s="15">
        <f t="shared" si="16"/>
        <v>4004</v>
      </c>
      <c r="L79" s="15">
        <f t="shared" si="17"/>
        <v>1350</v>
      </c>
      <c r="N79" s="4">
        <v>7144</v>
      </c>
      <c r="O79" s="4">
        <v>3555</v>
      </c>
      <c r="P79" s="4">
        <v>218</v>
      </c>
      <c r="Q79" s="4">
        <v>249</v>
      </c>
      <c r="R79" s="4">
        <v>276</v>
      </c>
      <c r="S79" s="4">
        <v>154</v>
      </c>
      <c r="T79" s="4">
        <v>80</v>
      </c>
      <c r="U79" s="4">
        <v>46</v>
      </c>
      <c r="V79" s="4">
        <v>29</v>
      </c>
      <c r="W79" s="4">
        <v>108</v>
      </c>
      <c r="X79" s="4">
        <v>177</v>
      </c>
      <c r="Y79" s="4">
        <v>208</v>
      </c>
      <c r="Z79" s="4">
        <v>228</v>
      </c>
      <c r="AA79" s="4">
        <v>185</v>
      </c>
      <c r="AB79" s="4">
        <v>204</v>
      </c>
      <c r="AC79" s="4">
        <v>236</v>
      </c>
      <c r="AD79" s="4">
        <v>291</v>
      </c>
      <c r="AE79" s="4">
        <v>107</v>
      </c>
      <c r="AF79" s="4">
        <v>139</v>
      </c>
      <c r="AG79" s="4">
        <v>68</v>
      </c>
      <c r="AH79" s="4">
        <v>144</v>
      </c>
      <c r="AI79" s="4">
        <v>141</v>
      </c>
      <c r="AJ79" s="4">
        <v>108</v>
      </c>
      <c r="AK79" s="4">
        <v>101</v>
      </c>
      <c r="AL79" s="4">
        <v>58</v>
      </c>
      <c r="AM79" s="4">
        <v>3589</v>
      </c>
      <c r="AN79" s="4">
        <v>246</v>
      </c>
      <c r="AO79" s="4">
        <v>268</v>
      </c>
      <c r="AP79" s="4">
        <v>214</v>
      </c>
      <c r="AQ79" s="4">
        <v>165</v>
      </c>
      <c r="AR79" s="4">
        <v>34</v>
      </c>
      <c r="AS79" s="4">
        <v>23</v>
      </c>
      <c r="AT79" s="4">
        <v>42</v>
      </c>
      <c r="AU79" s="4">
        <v>150</v>
      </c>
      <c r="AV79" s="4">
        <v>151</v>
      </c>
      <c r="AW79" s="4">
        <v>203</v>
      </c>
      <c r="AX79" s="4">
        <v>183</v>
      </c>
      <c r="AY79" s="4">
        <v>187</v>
      </c>
      <c r="AZ79" s="4">
        <v>206</v>
      </c>
      <c r="BA79" s="4">
        <v>284</v>
      </c>
      <c r="BB79" s="4">
        <v>280</v>
      </c>
      <c r="BC79" s="4">
        <v>79</v>
      </c>
      <c r="BD79" s="4">
        <v>144</v>
      </c>
      <c r="BE79" s="4">
        <v>131</v>
      </c>
      <c r="BF79" s="4">
        <v>101</v>
      </c>
      <c r="BG79" s="4">
        <v>124</v>
      </c>
      <c r="BH79" s="4">
        <v>153</v>
      </c>
      <c r="BI79" s="4">
        <v>132</v>
      </c>
      <c r="BJ79" s="4">
        <v>89</v>
      </c>
    </row>
    <row r="80" spans="1:62" x14ac:dyDescent="0.25">
      <c r="A80" t="s">
        <v>142</v>
      </c>
      <c r="B80" t="s">
        <v>143</v>
      </c>
      <c r="C80" s="4">
        <f t="shared" si="9"/>
        <v>3811</v>
      </c>
      <c r="D80" s="4">
        <f t="shared" si="10"/>
        <v>4228</v>
      </c>
      <c r="E80" s="4">
        <f t="shared" si="11"/>
        <v>8039</v>
      </c>
      <c r="F80" s="7">
        <f t="shared" si="12"/>
        <v>52.593606169921635</v>
      </c>
      <c r="G80">
        <f t="shared" si="13"/>
        <v>53</v>
      </c>
      <c r="H80" s="7">
        <f t="shared" si="14"/>
        <v>24.232832941460181</v>
      </c>
      <c r="I80">
        <f t="shared" si="13"/>
        <v>77</v>
      </c>
      <c r="J80" s="15">
        <f t="shared" si="15"/>
        <v>8699</v>
      </c>
      <c r="K80" s="15">
        <f t="shared" si="16"/>
        <v>18741</v>
      </c>
      <c r="L80" s="15">
        <f t="shared" si="17"/>
        <v>5734</v>
      </c>
      <c r="N80" s="4">
        <v>33174</v>
      </c>
      <c r="O80" s="4">
        <v>16998</v>
      </c>
      <c r="P80" s="4">
        <v>1235</v>
      </c>
      <c r="Q80" s="4">
        <v>1198</v>
      </c>
      <c r="R80" s="4">
        <v>1389</v>
      </c>
      <c r="S80" s="4">
        <v>763</v>
      </c>
      <c r="T80" s="4">
        <v>465</v>
      </c>
      <c r="U80" s="4">
        <v>184</v>
      </c>
      <c r="V80" s="4">
        <v>180</v>
      </c>
      <c r="W80" s="4">
        <v>599</v>
      </c>
      <c r="X80" s="4">
        <v>1082</v>
      </c>
      <c r="Y80" s="4">
        <v>1036</v>
      </c>
      <c r="Z80" s="4">
        <v>874</v>
      </c>
      <c r="AA80" s="4">
        <v>1240</v>
      </c>
      <c r="AB80" s="4">
        <v>877</v>
      </c>
      <c r="AC80" s="4">
        <v>1036</v>
      </c>
      <c r="AD80" s="4">
        <v>1029</v>
      </c>
      <c r="AE80" s="4">
        <v>457</v>
      </c>
      <c r="AF80" s="4">
        <v>704</v>
      </c>
      <c r="AG80" s="4">
        <v>292</v>
      </c>
      <c r="AH80" s="4">
        <v>553</v>
      </c>
      <c r="AI80" s="4">
        <v>697</v>
      </c>
      <c r="AJ80" s="4">
        <v>447</v>
      </c>
      <c r="AK80" s="4">
        <v>371</v>
      </c>
      <c r="AL80" s="4">
        <v>290</v>
      </c>
      <c r="AM80" s="4">
        <v>16176</v>
      </c>
      <c r="AN80" s="4">
        <v>1165</v>
      </c>
      <c r="AO80" s="4">
        <v>1077</v>
      </c>
      <c r="AP80" s="4">
        <v>1229</v>
      </c>
      <c r="AQ80" s="4">
        <v>643</v>
      </c>
      <c r="AR80" s="4">
        <v>354</v>
      </c>
      <c r="AS80" s="4">
        <v>178</v>
      </c>
      <c r="AT80" s="4">
        <v>280</v>
      </c>
      <c r="AU80" s="4">
        <v>465</v>
      </c>
      <c r="AV80" s="4">
        <v>886</v>
      </c>
      <c r="AW80" s="4">
        <v>930</v>
      </c>
      <c r="AX80" s="4">
        <v>1045</v>
      </c>
      <c r="AY80" s="4">
        <v>876</v>
      </c>
      <c r="AZ80" s="4">
        <v>812</v>
      </c>
      <c r="BA80" s="4">
        <v>968</v>
      </c>
      <c r="BB80" s="4">
        <v>1040</v>
      </c>
      <c r="BC80" s="4">
        <v>602</v>
      </c>
      <c r="BD80" s="4">
        <v>542</v>
      </c>
      <c r="BE80" s="4">
        <v>310</v>
      </c>
      <c r="BF80" s="4">
        <v>533</v>
      </c>
      <c r="BG80" s="4">
        <v>714</v>
      </c>
      <c r="BH80" s="4">
        <v>673</v>
      </c>
      <c r="BI80" s="4">
        <v>399</v>
      </c>
      <c r="BJ80" s="4">
        <v>455</v>
      </c>
    </row>
    <row r="81" spans="1:62" x14ac:dyDescent="0.25">
      <c r="A81" t="s">
        <v>144</v>
      </c>
      <c r="B81" t="s">
        <v>145</v>
      </c>
      <c r="C81" s="4">
        <f t="shared" si="9"/>
        <v>737</v>
      </c>
      <c r="D81" s="4">
        <f t="shared" si="10"/>
        <v>850</v>
      </c>
      <c r="E81" s="4">
        <f t="shared" si="11"/>
        <v>1587</v>
      </c>
      <c r="F81" s="7">
        <f t="shared" si="12"/>
        <v>53.560176433522365</v>
      </c>
      <c r="G81">
        <f t="shared" si="13"/>
        <v>34</v>
      </c>
      <c r="H81" s="7">
        <f t="shared" si="14"/>
        <v>30.373205741626798</v>
      </c>
      <c r="I81">
        <f t="shared" si="13"/>
        <v>40</v>
      </c>
      <c r="J81" s="15">
        <f t="shared" si="15"/>
        <v>1199</v>
      </c>
      <c r="K81" s="15">
        <f t="shared" si="16"/>
        <v>2887</v>
      </c>
      <c r="L81" s="15">
        <f t="shared" si="17"/>
        <v>1139</v>
      </c>
      <c r="N81" s="4">
        <v>5225</v>
      </c>
      <c r="O81" s="4">
        <v>2546</v>
      </c>
      <c r="P81" s="4">
        <v>133</v>
      </c>
      <c r="Q81" s="4">
        <v>138</v>
      </c>
      <c r="R81" s="4">
        <v>183</v>
      </c>
      <c r="S81" s="4">
        <v>111</v>
      </c>
      <c r="T81" s="4">
        <v>62</v>
      </c>
      <c r="U81" s="4">
        <v>46</v>
      </c>
      <c r="V81" s="4">
        <v>52</v>
      </c>
      <c r="W81" s="4">
        <v>39</v>
      </c>
      <c r="X81" s="4">
        <v>102</v>
      </c>
      <c r="Y81" s="4">
        <v>125</v>
      </c>
      <c r="Z81" s="4">
        <v>160</v>
      </c>
      <c r="AA81" s="4">
        <v>107</v>
      </c>
      <c r="AB81" s="4">
        <v>157</v>
      </c>
      <c r="AC81" s="4">
        <v>194</v>
      </c>
      <c r="AD81" s="4">
        <v>200</v>
      </c>
      <c r="AE81" s="4">
        <v>65</v>
      </c>
      <c r="AF81" s="4">
        <v>142</v>
      </c>
      <c r="AG81" s="4">
        <v>85</v>
      </c>
      <c r="AH81" s="4">
        <v>80</v>
      </c>
      <c r="AI81" s="4">
        <v>151</v>
      </c>
      <c r="AJ81" s="4">
        <v>91</v>
      </c>
      <c r="AK81" s="4">
        <v>61</v>
      </c>
      <c r="AL81" s="4">
        <v>62</v>
      </c>
      <c r="AM81" s="4">
        <v>2679</v>
      </c>
      <c r="AN81" s="4">
        <v>133</v>
      </c>
      <c r="AO81" s="4">
        <v>175</v>
      </c>
      <c r="AP81" s="4">
        <v>216</v>
      </c>
      <c r="AQ81" s="4">
        <v>110</v>
      </c>
      <c r="AR81" s="4">
        <v>73</v>
      </c>
      <c r="AS81" s="4">
        <v>79</v>
      </c>
      <c r="AT81" s="4">
        <v>10</v>
      </c>
      <c r="AU81" s="4">
        <v>27</v>
      </c>
      <c r="AV81" s="4">
        <v>108</v>
      </c>
      <c r="AW81" s="4">
        <v>119</v>
      </c>
      <c r="AX81" s="4">
        <v>130</v>
      </c>
      <c r="AY81" s="4">
        <v>165</v>
      </c>
      <c r="AZ81" s="4">
        <v>171</v>
      </c>
      <c r="BA81" s="4">
        <v>145</v>
      </c>
      <c r="BB81" s="4">
        <v>168</v>
      </c>
      <c r="BC81" s="4">
        <v>125</v>
      </c>
      <c r="BD81" s="4">
        <v>116</v>
      </c>
      <c r="BE81" s="4">
        <v>66</v>
      </c>
      <c r="BF81" s="4">
        <v>73</v>
      </c>
      <c r="BG81" s="4">
        <v>164</v>
      </c>
      <c r="BH81" s="4">
        <v>108</v>
      </c>
      <c r="BI81" s="4">
        <v>71</v>
      </c>
      <c r="BJ81" s="4">
        <v>127</v>
      </c>
    </row>
    <row r="82" spans="1:62" x14ac:dyDescent="0.25">
      <c r="A82" t="s">
        <v>146</v>
      </c>
      <c r="B82" t="s">
        <v>147</v>
      </c>
      <c r="C82" s="4">
        <f t="shared" si="9"/>
        <v>1407</v>
      </c>
      <c r="D82" s="4">
        <f t="shared" si="10"/>
        <v>1579</v>
      </c>
      <c r="E82" s="4">
        <f t="shared" si="11"/>
        <v>2986</v>
      </c>
      <c r="F82" s="7">
        <f t="shared" si="12"/>
        <v>52.880107166778302</v>
      </c>
      <c r="G82">
        <f t="shared" si="13"/>
        <v>47</v>
      </c>
      <c r="H82" s="7">
        <f t="shared" si="14"/>
        <v>27.730312035661221</v>
      </c>
      <c r="I82">
        <f t="shared" si="13"/>
        <v>54</v>
      </c>
      <c r="J82" s="15">
        <f t="shared" si="15"/>
        <v>2457</v>
      </c>
      <c r="K82" s="15">
        <f t="shared" si="16"/>
        <v>6156</v>
      </c>
      <c r="L82" s="15">
        <f t="shared" si="17"/>
        <v>2155</v>
      </c>
      <c r="N82" s="4">
        <v>10768</v>
      </c>
      <c r="O82" s="4">
        <v>5346</v>
      </c>
      <c r="P82" s="4">
        <v>300</v>
      </c>
      <c r="Q82" s="4">
        <v>294</v>
      </c>
      <c r="R82" s="4">
        <v>404</v>
      </c>
      <c r="S82" s="4">
        <v>222</v>
      </c>
      <c r="T82" s="4">
        <v>231</v>
      </c>
      <c r="U82" s="4">
        <v>58</v>
      </c>
      <c r="V82" s="4">
        <v>22</v>
      </c>
      <c r="W82" s="4">
        <v>199</v>
      </c>
      <c r="X82" s="4">
        <v>322</v>
      </c>
      <c r="Y82" s="4">
        <v>323</v>
      </c>
      <c r="Z82" s="4">
        <v>352</v>
      </c>
      <c r="AA82" s="4">
        <v>269</v>
      </c>
      <c r="AB82" s="4">
        <v>280</v>
      </c>
      <c r="AC82" s="4">
        <v>322</v>
      </c>
      <c r="AD82" s="4">
        <v>341</v>
      </c>
      <c r="AE82" s="4">
        <v>175</v>
      </c>
      <c r="AF82" s="4">
        <v>250</v>
      </c>
      <c r="AG82" s="4">
        <v>129</v>
      </c>
      <c r="AH82" s="4">
        <v>160</v>
      </c>
      <c r="AI82" s="4">
        <v>247</v>
      </c>
      <c r="AJ82" s="4">
        <v>129</v>
      </c>
      <c r="AK82" s="4">
        <v>189</v>
      </c>
      <c r="AL82" s="4">
        <v>128</v>
      </c>
      <c r="AM82" s="4">
        <v>5422</v>
      </c>
      <c r="AN82" s="4">
        <v>303</v>
      </c>
      <c r="AO82" s="4">
        <v>302</v>
      </c>
      <c r="AP82" s="4">
        <v>358</v>
      </c>
      <c r="AQ82" s="4">
        <v>274</v>
      </c>
      <c r="AR82" s="4">
        <v>139</v>
      </c>
      <c r="AS82" s="4">
        <v>10</v>
      </c>
      <c r="AT82" s="4">
        <v>21</v>
      </c>
      <c r="AU82" s="4">
        <v>271</v>
      </c>
      <c r="AV82" s="4">
        <v>263</v>
      </c>
      <c r="AW82" s="4">
        <v>256</v>
      </c>
      <c r="AX82" s="4">
        <v>363</v>
      </c>
      <c r="AY82" s="4">
        <v>267</v>
      </c>
      <c r="AZ82" s="4">
        <v>260</v>
      </c>
      <c r="BA82" s="4">
        <v>307</v>
      </c>
      <c r="BB82" s="4">
        <v>449</v>
      </c>
      <c r="BC82" s="4">
        <v>120</v>
      </c>
      <c r="BD82" s="4">
        <v>286</v>
      </c>
      <c r="BE82" s="4">
        <v>103</v>
      </c>
      <c r="BF82" s="4">
        <v>197</v>
      </c>
      <c r="BG82" s="4">
        <v>216</v>
      </c>
      <c r="BH82" s="4">
        <v>210</v>
      </c>
      <c r="BI82" s="4">
        <v>223</v>
      </c>
      <c r="BJ82" s="4">
        <v>224</v>
      </c>
    </row>
    <row r="83" spans="1:62" x14ac:dyDescent="0.25">
      <c r="A83" t="s">
        <v>148</v>
      </c>
      <c r="B83" t="s">
        <v>149</v>
      </c>
      <c r="C83" s="4">
        <f t="shared" si="9"/>
        <v>1241</v>
      </c>
      <c r="D83" s="4">
        <f t="shared" si="10"/>
        <v>1445</v>
      </c>
      <c r="E83" s="4">
        <f t="shared" si="11"/>
        <v>2686</v>
      </c>
      <c r="F83" s="7">
        <f t="shared" si="12"/>
        <v>53.797468354430379</v>
      </c>
      <c r="G83">
        <f t="shared" si="13"/>
        <v>28</v>
      </c>
      <c r="H83" s="7">
        <f t="shared" si="14"/>
        <v>33.73947996482854</v>
      </c>
      <c r="I83">
        <f t="shared" si="13"/>
        <v>21</v>
      </c>
      <c r="J83" s="15">
        <f t="shared" si="15"/>
        <v>1701</v>
      </c>
      <c r="K83" s="15">
        <f t="shared" si="16"/>
        <v>4341</v>
      </c>
      <c r="L83" s="15">
        <f t="shared" si="17"/>
        <v>1919</v>
      </c>
      <c r="N83" s="4">
        <v>7961</v>
      </c>
      <c r="O83" s="4">
        <v>3973</v>
      </c>
      <c r="P83" s="4">
        <v>226</v>
      </c>
      <c r="Q83" s="4">
        <v>249</v>
      </c>
      <c r="R83" s="4">
        <v>272</v>
      </c>
      <c r="S83" s="4">
        <v>177</v>
      </c>
      <c r="T83" s="4">
        <v>68</v>
      </c>
      <c r="U83" s="4">
        <v>29</v>
      </c>
      <c r="V83" s="4">
        <v>15</v>
      </c>
      <c r="W83" s="4">
        <v>137</v>
      </c>
      <c r="X83" s="4">
        <v>179</v>
      </c>
      <c r="Y83" s="4">
        <v>216</v>
      </c>
      <c r="Z83" s="4">
        <v>250</v>
      </c>
      <c r="AA83" s="4">
        <v>151</v>
      </c>
      <c r="AB83" s="4">
        <v>213</v>
      </c>
      <c r="AC83" s="4">
        <v>262</v>
      </c>
      <c r="AD83" s="4">
        <v>288</v>
      </c>
      <c r="AE83" s="4">
        <v>192</v>
      </c>
      <c r="AF83" s="4">
        <v>195</v>
      </c>
      <c r="AG83" s="4">
        <v>77</v>
      </c>
      <c r="AH83" s="4">
        <v>176</v>
      </c>
      <c r="AI83" s="4">
        <v>203</v>
      </c>
      <c r="AJ83" s="4">
        <v>120</v>
      </c>
      <c r="AK83" s="4">
        <v>131</v>
      </c>
      <c r="AL83" s="4">
        <v>147</v>
      </c>
      <c r="AM83" s="4">
        <v>3988</v>
      </c>
      <c r="AN83" s="4">
        <v>208</v>
      </c>
      <c r="AO83" s="4">
        <v>256</v>
      </c>
      <c r="AP83" s="4">
        <v>185</v>
      </c>
      <c r="AQ83" s="4">
        <v>128</v>
      </c>
      <c r="AR83" s="4">
        <v>106</v>
      </c>
      <c r="AS83" s="4">
        <v>28</v>
      </c>
      <c r="AT83" s="4">
        <v>2</v>
      </c>
      <c r="AU83" s="4">
        <v>99</v>
      </c>
      <c r="AV83" s="4">
        <v>156</v>
      </c>
      <c r="AW83" s="4">
        <v>219</v>
      </c>
      <c r="AX83" s="4">
        <v>249</v>
      </c>
      <c r="AY83" s="4">
        <v>158</v>
      </c>
      <c r="AZ83" s="4">
        <v>230</v>
      </c>
      <c r="BA83" s="4">
        <v>249</v>
      </c>
      <c r="BB83" s="4">
        <v>270</v>
      </c>
      <c r="BC83" s="4">
        <v>114</v>
      </c>
      <c r="BD83" s="4">
        <v>266</v>
      </c>
      <c r="BE83" s="4">
        <v>98</v>
      </c>
      <c r="BF83" s="4">
        <v>186</v>
      </c>
      <c r="BG83" s="4">
        <v>225</v>
      </c>
      <c r="BH83" s="4">
        <v>223</v>
      </c>
      <c r="BI83" s="4">
        <v>142</v>
      </c>
      <c r="BJ83" s="4">
        <v>191</v>
      </c>
    </row>
    <row r="84" spans="1:62" x14ac:dyDescent="0.25">
      <c r="A84" t="s">
        <v>150</v>
      </c>
      <c r="B84" t="s">
        <v>151</v>
      </c>
      <c r="C84" s="4">
        <f t="shared" si="9"/>
        <v>235</v>
      </c>
      <c r="D84" s="4">
        <f t="shared" si="10"/>
        <v>271</v>
      </c>
      <c r="E84" s="4">
        <f t="shared" si="11"/>
        <v>506</v>
      </c>
      <c r="F84" s="7">
        <f t="shared" si="12"/>
        <v>53.557312252964429</v>
      </c>
      <c r="G84">
        <f t="shared" si="13"/>
        <v>35</v>
      </c>
      <c r="H84" s="7">
        <f t="shared" si="14"/>
        <v>35.785007072135784</v>
      </c>
      <c r="I84">
        <f t="shared" si="13"/>
        <v>9</v>
      </c>
      <c r="J84" s="15">
        <f t="shared" si="15"/>
        <v>266</v>
      </c>
      <c r="K84" s="15">
        <f t="shared" si="16"/>
        <v>793</v>
      </c>
      <c r="L84" s="15">
        <f t="shared" si="17"/>
        <v>355</v>
      </c>
      <c r="N84" s="4">
        <v>1414</v>
      </c>
      <c r="O84" s="4">
        <v>736</v>
      </c>
      <c r="P84" s="4">
        <v>49</v>
      </c>
      <c r="Q84" s="4">
        <v>27</v>
      </c>
      <c r="R84" s="4">
        <v>52</v>
      </c>
      <c r="S84" s="4">
        <v>20</v>
      </c>
      <c r="T84" s="4">
        <v>27</v>
      </c>
      <c r="U84" s="4">
        <v>13</v>
      </c>
      <c r="V84" s="4">
        <v>10</v>
      </c>
      <c r="W84" s="4">
        <v>27</v>
      </c>
      <c r="X84" s="4">
        <v>42</v>
      </c>
      <c r="Y84" s="4">
        <v>65</v>
      </c>
      <c r="Z84" s="4">
        <v>30</v>
      </c>
      <c r="AA84" s="4">
        <v>27</v>
      </c>
      <c r="AB84" s="4">
        <v>46</v>
      </c>
      <c r="AC84" s="4">
        <v>25</v>
      </c>
      <c r="AD84" s="4">
        <v>41</v>
      </c>
      <c r="AE84" s="4">
        <v>39</v>
      </c>
      <c r="AF84" s="4">
        <v>50</v>
      </c>
      <c r="AG84" s="4">
        <v>12</v>
      </c>
      <c r="AH84" s="4">
        <v>35</v>
      </c>
      <c r="AI84" s="4">
        <v>23</v>
      </c>
      <c r="AJ84" s="4">
        <v>28</v>
      </c>
      <c r="AK84" s="4">
        <v>18</v>
      </c>
      <c r="AL84" s="4">
        <v>30</v>
      </c>
      <c r="AM84" s="4">
        <v>678</v>
      </c>
      <c r="AN84" s="4">
        <v>54</v>
      </c>
      <c r="AO84" s="4">
        <v>20</v>
      </c>
      <c r="AP84" s="4">
        <v>21</v>
      </c>
      <c r="AQ84" s="4">
        <v>23</v>
      </c>
      <c r="AR84" s="4">
        <v>11</v>
      </c>
      <c r="AS84" s="4">
        <v>4</v>
      </c>
      <c r="AT84" s="4">
        <v>4</v>
      </c>
      <c r="AU84" s="4">
        <v>34</v>
      </c>
      <c r="AV84" s="4">
        <v>38</v>
      </c>
      <c r="AW84" s="4">
        <v>27</v>
      </c>
      <c r="AX84" s="4">
        <v>32</v>
      </c>
      <c r="AY84" s="4">
        <v>32</v>
      </c>
      <c r="AZ84" s="4">
        <v>32</v>
      </c>
      <c r="BA84" s="4">
        <v>33</v>
      </c>
      <c r="BB84" s="4">
        <v>42</v>
      </c>
      <c r="BC84" s="4">
        <v>18</v>
      </c>
      <c r="BD84" s="4">
        <v>44</v>
      </c>
      <c r="BE84" s="4">
        <v>16</v>
      </c>
      <c r="BF84" s="4">
        <v>31</v>
      </c>
      <c r="BG84" s="4">
        <v>43</v>
      </c>
      <c r="BH84" s="4">
        <v>32</v>
      </c>
      <c r="BI84" s="4">
        <v>25</v>
      </c>
      <c r="BJ84" s="4">
        <v>62</v>
      </c>
    </row>
    <row r="85" spans="1:62" x14ac:dyDescent="0.25">
      <c r="A85" t="s">
        <v>152</v>
      </c>
      <c r="B85" t="s">
        <v>153</v>
      </c>
      <c r="C85" s="4">
        <f t="shared" si="9"/>
        <v>1531</v>
      </c>
      <c r="D85" s="4">
        <f t="shared" si="10"/>
        <v>1544</v>
      </c>
      <c r="E85" s="4">
        <f t="shared" si="11"/>
        <v>3075</v>
      </c>
      <c r="F85" s="7">
        <f t="shared" si="12"/>
        <v>50.211382113821138</v>
      </c>
      <c r="G85">
        <f t="shared" si="13"/>
        <v>80</v>
      </c>
      <c r="H85" s="7">
        <f t="shared" si="14"/>
        <v>21.548703573931324</v>
      </c>
      <c r="I85">
        <f t="shared" si="13"/>
        <v>84</v>
      </c>
      <c r="J85" s="15">
        <f t="shared" si="15"/>
        <v>3542</v>
      </c>
      <c r="K85" s="15">
        <f t="shared" si="16"/>
        <v>8670</v>
      </c>
      <c r="L85" s="15">
        <f t="shared" si="17"/>
        <v>2058</v>
      </c>
      <c r="N85" s="4">
        <v>14270</v>
      </c>
      <c r="O85" s="4">
        <v>7263</v>
      </c>
      <c r="P85" s="4">
        <v>420</v>
      </c>
      <c r="Q85" s="4">
        <v>476</v>
      </c>
      <c r="R85" s="4">
        <v>600</v>
      </c>
      <c r="S85" s="4">
        <v>258</v>
      </c>
      <c r="T85" s="4">
        <v>348</v>
      </c>
      <c r="U85" s="4">
        <v>139</v>
      </c>
      <c r="V85" s="4">
        <v>55</v>
      </c>
      <c r="W85" s="4">
        <v>447</v>
      </c>
      <c r="X85" s="4">
        <v>524</v>
      </c>
      <c r="Y85" s="4">
        <v>380</v>
      </c>
      <c r="Z85" s="4">
        <v>449</v>
      </c>
      <c r="AA85" s="4">
        <v>459</v>
      </c>
      <c r="AB85" s="4">
        <v>405</v>
      </c>
      <c r="AC85" s="4">
        <v>379</v>
      </c>
      <c r="AD85" s="4">
        <v>393</v>
      </c>
      <c r="AE85" s="4">
        <v>308</v>
      </c>
      <c r="AF85" s="4">
        <v>269</v>
      </c>
      <c r="AG85" s="4">
        <v>180</v>
      </c>
      <c r="AH85" s="4">
        <v>210</v>
      </c>
      <c r="AI85" s="4">
        <v>165</v>
      </c>
      <c r="AJ85" s="4">
        <v>169</v>
      </c>
      <c r="AK85" s="4">
        <v>132</v>
      </c>
      <c r="AL85" s="4">
        <v>98</v>
      </c>
      <c r="AM85" s="4">
        <v>7007</v>
      </c>
      <c r="AN85" s="4">
        <v>501</v>
      </c>
      <c r="AO85" s="4">
        <v>552</v>
      </c>
      <c r="AP85" s="4">
        <v>437</v>
      </c>
      <c r="AQ85" s="4">
        <v>298</v>
      </c>
      <c r="AR85" s="4">
        <v>274</v>
      </c>
      <c r="AS85" s="4">
        <v>130</v>
      </c>
      <c r="AT85" s="4">
        <v>175</v>
      </c>
      <c r="AU85" s="4">
        <v>290</v>
      </c>
      <c r="AV85" s="4">
        <v>419</v>
      </c>
      <c r="AW85" s="4">
        <v>335</v>
      </c>
      <c r="AX85" s="4">
        <v>440</v>
      </c>
      <c r="AY85" s="4">
        <v>480</v>
      </c>
      <c r="AZ85" s="4">
        <v>351</v>
      </c>
      <c r="BA85" s="4">
        <v>338</v>
      </c>
      <c r="BB85" s="4">
        <v>443</v>
      </c>
      <c r="BC85" s="4">
        <v>153</v>
      </c>
      <c r="BD85" s="4">
        <v>287</v>
      </c>
      <c r="BE85" s="4">
        <v>155</v>
      </c>
      <c r="BF85" s="4">
        <v>183</v>
      </c>
      <c r="BG85" s="4">
        <v>208</v>
      </c>
      <c r="BH85" s="4">
        <v>171</v>
      </c>
      <c r="BI85" s="4">
        <v>139</v>
      </c>
      <c r="BJ85" s="4">
        <v>248</v>
      </c>
    </row>
    <row r="86" spans="1:62" x14ac:dyDescent="0.25">
      <c r="A86" t="s">
        <v>154</v>
      </c>
      <c r="B86" t="s">
        <v>155</v>
      </c>
      <c r="C86" s="4">
        <f t="shared" si="9"/>
        <v>13822</v>
      </c>
      <c r="D86" s="4">
        <f t="shared" si="10"/>
        <v>16125</v>
      </c>
      <c r="E86" s="4">
        <f t="shared" si="11"/>
        <v>29947</v>
      </c>
      <c r="F86" s="7">
        <f t="shared" si="12"/>
        <v>53.845126389955588</v>
      </c>
      <c r="G86">
        <f t="shared" si="13"/>
        <v>27</v>
      </c>
      <c r="H86" s="7">
        <f t="shared" si="14"/>
        <v>16.524123775050764</v>
      </c>
      <c r="I86">
        <f t="shared" si="13"/>
        <v>93</v>
      </c>
      <c r="J86" s="15">
        <f t="shared" si="15"/>
        <v>49982</v>
      </c>
      <c r="K86" s="15">
        <f t="shared" si="16"/>
        <v>110631</v>
      </c>
      <c r="L86" s="15">
        <f t="shared" si="17"/>
        <v>20619</v>
      </c>
      <c r="N86" s="4">
        <v>181232</v>
      </c>
      <c r="O86" s="4">
        <v>90695</v>
      </c>
      <c r="P86" s="4">
        <v>6806</v>
      </c>
      <c r="Q86" s="4">
        <v>7566</v>
      </c>
      <c r="R86" s="4">
        <v>7160</v>
      </c>
      <c r="S86" s="4">
        <v>4086</v>
      </c>
      <c r="T86" s="4">
        <v>2153</v>
      </c>
      <c r="U86" s="4">
        <v>904</v>
      </c>
      <c r="V86" s="4">
        <v>1139</v>
      </c>
      <c r="W86" s="4">
        <v>4054</v>
      </c>
      <c r="X86" s="4">
        <v>6568</v>
      </c>
      <c r="Y86" s="4">
        <v>6819</v>
      </c>
      <c r="Z86" s="4">
        <v>6763</v>
      </c>
      <c r="AA86" s="4">
        <v>6194</v>
      </c>
      <c r="AB86" s="4">
        <v>5813</v>
      </c>
      <c r="AC86" s="4">
        <v>5686</v>
      </c>
      <c r="AD86" s="4">
        <v>5162</v>
      </c>
      <c r="AE86" s="4">
        <v>2060</v>
      </c>
      <c r="AF86" s="4">
        <v>2558</v>
      </c>
      <c r="AG86" s="4">
        <v>1531</v>
      </c>
      <c r="AH86" s="4">
        <v>1858</v>
      </c>
      <c r="AI86" s="4">
        <v>2539</v>
      </c>
      <c r="AJ86" s="4">
        <v>1641</v>
      </c>
      <c r="AK86" s="4">
        <v>855</v>
      </c>
      <c r="AL86" s="4">
        <v>780</v>
      </c>
      <c r="AM86" s="4">
        <v>90537</v>
      </c>
      <c r="AN86" s="4">
        <v>6497</v>
      </c>
      <c r="AO86" s="4">
        <v>7280</v>
      </c>
      <c r="AP86" s="4">
        <v>6602</v>
      </c>
      <c r="AQ86" s="4">
        <v>3985</v>
      </c>
      <c r="AR86" s="4">
        <v>1848</v>
      </c>
      <c r="AS86" s="4">
        <v>948</v>
      </c>
      <c r="AT86" s="4">
        <v>1111</v>
      </c>
      <c r="AU86" s="4">
        <v>3178</v>
      </c>
      <c r="AV86" s="4">
        <v>6173</v>
      </c>
      <c r="AW86" s="4">
        <v>6845</v>
      </c>
      <c r="AX86" s="4">
        <v>7233</v>
      </c>
      <c r="AY86" s="4">
        <v>5680</v>
      </c>
      <c r="AZ86" s="4">
        <v>5747</v>
      </c>
      <c r="BA86" s="4">
        <v>5719</v>
      </c>
      <c r="BB86" s="4">
        <v>5566</v>
      </c>
      <c r="BC86" s="4">
        <v>2047</v>
      </c>
      <c r="BD86" s="4">
        <v>2663</v>
      </c>
      <c r="BE86" s="4">
        <v>1609</v>
      </c>
      <c r="BF86" s="4">
        <v>2245</v>
      </c>
      <c r="BG86" s="4">
        <v>2863</v>
      </c>
      <c r="BH86" s="4">
        <v>1880</v>
      </c>
      <c r="BI86" s="4">
        <v>1457</v>
      </c>
      <c r="BJ86" s="4">
        <v>1361</v>
      </c>
    </row>
    <row r="87" spans="1:62" x14ac:dyDescent="0.25">
      <c r="A87" t="s">
        <v>156</v>
      </c>
      <c r="B87" t="s">
        <v>157</v>
      </c>
      <c r="C87" s="4">
        <f t="shared" si="9"/>
        <v>2662</v>
      </c>
      <c r="D87" s="4">
        <f t="shared" si="10"/>
        <v>2680</v>
      </c>
      <c r="E87" s="4">
        <f t="shared" si="11"/>
        <v>5342</v>
      </c>
      <c r="F87" s="7">
        <f t="shared" si="12"/>
        <v>50.168476226132533</v>
      </c>
      <c r="G87">
        <f t="shared" si="13"/>
        <v>81</v>
      </c>
      <c r="H87" s="7">
        <f t="shared" si="14"/>
        <v>25.239782660051972</v>
      </c>
      <c r="I87">
        <f t="shared" si="13"/>
        <v>75</v>
      </c>
      <c r="J87" s="15">
        <f t="shared" si="15"/>
        <v>5147</v>
      </c>
      <c r="K87" s="15">
        <f t="shared" si="16"/>
        <v>12147</v>
      </c>
      <c r="L87" s="15">
        <f t="shared" si="17"/>
        <v>3871</v>
      </c>
      <c r="N87" s="4">
        <v>21165</v>
      </c>
      <c r="O87" s="4">
        <v>10692</v>
      </c>
      <c r="P87" s="4">
        <v>639</v>
      </c>
      <c r="Q87" s="4">
        <v>711</v>
      </c>
      <c r="R87" s="4">
        <v>822</v>
      </c>
      <c r="S87" s="4">
        <v>488</v>
      </c>
      <c r="T87" s="4">
        <v>276</v>
      </c>
      <c r="U87" s="4">
        <v>62</v>
      </c>
      <c r="V87" s="4">
        <v>118</v>
      </c>
      <c r="W87" s="4">
        <v>373</v>
      </c>
      <c r="X87" s="4">
        <v>549</v>
      </c>
      <c r="Y87" s="4">
        <v>587</v>
      </c>
      <c r="Z87" s="4">
        <v>736</v>
      </c>
      <c r="AA87" s="4">
        <v>464</v>
      </c>
      <c r="AB87" s="4">
        <v>599</v>
      </c>
      <c r="AC87" s="4">
        <v>814</v>
      </c>
      <c r="AD87" s="4">
        <v>792</v>
      </c>
      <c r="AE87" s="4">
        <v>357</v>
      </c>
      <c r="AF87" s="4">
        <v>433</v>
      </c>
      <c r="AG87" s="4">
        <v>291</v>
      </c>
      <c r="AH87" s="4">
        <v>392</v>
      </c>
      <c r="AI87" s="4">
        <v>444</v>
      </c>
      <c r="AJ87" s="4">
        <v>309</v>
      </c>
      <c r="AK87" s="4">
        <v>215</v>
      </c>
      <c r="AL87" s="4">
        <v>221</v>
      </c>
      <c r="AM87" s="4">
        <v>10473</v>
      </c>
      <c r="AN87" s="4">
        <v>661</v>
      </c>
      <c r="AO87" s="4">
        <v>857</v>
      </c>
      <c r="AP87" s="4">
        <v>566</v>
      </c>
      <c r="AQ87" s="4">
        <v>403</v>
      </c>
      <c r="AR87" s="4">
        <v>196</v>
      </c>
      <c r="AS87" s="4">
        <v>95</v>
      </c>
      <c r="AT87" s="4">
        <v>130</v>
      </c>
      <c r="AU87" s="4">
        <v>307</v>
      </c>
      <c r="AV87" s="4">
        <v>511</v>
      </c>
      <c r="AW87" s="4">
        <v>611</v>
      </c>
      <c r="AX87" s="4">
        <v>612</v>
      </c>
      <c r="AY87" s="4">
        <v>579</v>
      </c>
      <c r="AZ87" s="4">
        <v>608</v>
      </c>
      <c r="BA87" s="4">
        <v>774</v>
      </c>
      <c r="BB87" s="4">
        <v>883</v>
      </c>
      <c r="BC87" s="4">
        <v>342</v>
      </c>
      <c r="BD87" s="4">
        <v>339</v>
      </c>
      <c r="BE87" s="4">
        <v>226</v>
      </c>
      <c r="BF87" s="4">
        <v>285</v>
      </c>
      <c r="BG87" s="4">
        <v>532</v>
      </c>
      <c r="BH87" s="4">
        <v>378</v>
      </c>
      <c r="BI87" s="4">
        <v>219</v>
      </c>
      <c r="BJ87" s="4">
        <v>359</v>
      </c>
    </row>
    <row r="88" spans="1:62" x14ac:dyDescent="0.25">
      <c r="A88" t="s">
        <v>158</v>
      </c>
      <c r="B88" t="s">
        <v>159</v>
      </c>
      <c r="C88" s="4">
        <f t="shared" si="9"/>
        <v>4011</v>
      </c>
      <c r="D88" s="4">
        <f t="shared" si="10"/>
        <v>5149</v>
      </c>
      <c r="E88" s="4">
        <f t="shared" si="11"/>
        <v>9160</v>
      </c>
      <c r="F88" s="7">
        <f t="shared" si="12"/>
        <v>56.211790393013104</v>
      </c>
      <c r="G88">
        <f t="shared" si="13"/>
        <v>4</v>
      </c>
      <c r="H88" s="7">
        <f t="shared" si="14"/>
        <v>25.392249265398902</v>
      </c>
      <c r="I88">
        <f t="shared" si="13"/>
        <v>74</v>
      </c>
      <c r="J88" s="15">
        <f t="shared" si="15"/>
        <v>8973</v>
      </c>
      <c r="K88" s="15">
        <f t="shared" si="16"/>
        <v>20352</v>
      </c>
      <c r="L88" s="15">
        <f t="shared" si="17"/>
        <v>6749</v>
      </c>
      <c r="N88" s="4">
        <v>36074</v>
      </c>
      <c r="O88" s="4">
        <v>17450</v>
      </c>
      <c r="P88" s="4">
        <v>1234</v>
      </c>
      <c r="Q88" s="4">
        <v>1299</v>
      </c>
      <c r="R88" s="4">
        <v>1248</v>
      </c>
      <c r="S88" s="4">
        <v>751</v>
      </c>
      <c r="T88" s="4">
        <v>459</v>
      </c>
      <c r="U88" s="4">
        <v>284</v>
      </c>
      <c r="V88" s="4">
        <v>95</v>
      </c>
      <c r="W88" s="4">
        <v>693</v>
      </c>
      <c r="X88" s="4">
        <v>1085</v>
      </c>
      <c r="Y88" s="4">
        <v>1049</v>
      </c>
      <c r="Z88" s="4">
        <v>986</v>
      </c>
      <c r="AA88" s="4">
        <v>1084</v>
      </c>
      <c r="AB88" s="4">
        <v>924</v>
      </c>
      <c r="AC88" s="4">
        <v>1036</v>
      </c>
      <c r="AD88" s="4">
        <v>1212</v>
      </c>
      <c r="AE88" s="4">
        <v>427</v>
      </c>
      <c r="AF88" s="4">
        <v>708</v>
      </c>
      <c r="AG88" s="4">
        <v>394</v>
      </c>
      <c r="AH88" s="4">
        <v>519</v>
      </c>
      <c r="AI88" s="4">
        <v>735</v>
      </c>
      <c r="AJ88" s="4">
        <v>569</v>
      </c>
      <c r="AK88" s="4">
        <v>332</v>
      </c>
      <c r="AL88" s="4">
        <v>327</v>
      </c>
      <c r="AM88" s="4">
        <v>18624</v>
      </c>
      <c r="AN88" s="4">
        <v>1169</v>
      </c>
      <c r="AO88" s="4">
        <v>1286</v>
      </c>
      <c r="AP88" s="4">
        <v>1283</v>
      </c>
      <c r="AQ88" s="4">
        <v>703</v>
      </c>
      <c r="AR88" s="4">
        <v>482</v>
      </c>
      <c r="AS88" s="4">
        <v>154</v>
      </c>
      <c r="AT88" s="4">
        <v>117</v>
      </c>
      <c r="AU88" s="4">
        <v>662</v>
      </c>
      <c r="AV88" s="4">
        <v>1096</v>
      </c>
      <c r="AW88" s="4">
        <v>1108</v>
      </c>
      <c r="AX88" s="4">
        <v>1061</v>
      </c>
      <c r="AY88" s="4">
        <v>972</v>
      </c>
      <c r="AZ88" s="4">
        <v>991</v>
      </c>
      <c r="BA88" s="4">
        <v>1102</v>
      </c>
      <c r="BB88" s="4">
        <v>1289</v>
      </c>
      <c r="BC88" s="4">
        <v>492</v>
      </c>
      <c r="BD88" s="4">
        <v>784</v>
      </c>
      <c r="BE88" s="4">
        <v>317</v>
      </c>
      <c r="BF88" s="4">
        <v>671</v>
      </c>
      <c r="BG88" s="4">
        <v>961</v>
      </c>
      <c r="BH88" s="4">
        <v>559</v>
      </c>
      <c r="BI88" s="4">
        <v>652</v>
      </c>
      <c r="BJ88" s="4">
        <v>713</v>
      </c>
    </row>
    <row r="89" spans="1:62" x14ac:dyDescent="0.25">
      <c r="A89" t="s">
        <v>160</v>
      </c>
      <c r="B89" t="s">
        <v>161</v>
      </c>
      <c r="C89" s="4">
        <f t="shared" si="9"/>
        <v>1865</v>
      </c>
      <c r="D89" s="4">
        <f t="shared" si="10"/>
        <v>2093</v>
      </c>
      <c r="E89" s="4">
        <f t="shared" si="11"/>
        <v>3958</v>
      </c>
      <c r="F89" s="7">
        <f t="shared" si="12"/>
        <v>52.880242546740774</v>
      </c>
      <c r="G89">
        <f t="shared" si="13"/>
        <v>46</v>
      </c>
      <c r="H89" s="7">
        <f t="shared" si="14"/>
        <v>23.050492108788074</v>
      </c>
      <c r="I89">
        <f t="shared" si="13"/>
        <v>81</v>
      </c>
      <c r="J89" s="15">
        <f t="shared" si="15"/>
        <v>4005</v>
      </c>
      <c r="K89" s="15">
        <f t="shared" si="16"/>
        <v>10254</v>
      </c>
      <c r="L89" s="15">
        <f t="shared" si="17"/>
        <v>2912</v>
      </c>
      <c r="N89" s="4">
        <v>17171</v>
      </c>
      <c r="O89" s="4">
        <v>8746</v>
      </c>
      <c r="P89" s="4">
        <v>528</v>
      </c>
      <c r="Q89" s="4">
        <v>592</v>
      </c>
      <c r="R89" s="4">
        <v>587</v>
      </c>
      <c r="S89" s="4">
        <v>359</v>
      </c>
      <c r="T89" s="4">
        <v>524</v>
      </c>
      <c r="U89" s="4">
        <v>374</v>
      </c>
      <c r="V89" s="4">
        <v>179</v>
      </c>
      <c r="W89" s="4">
        <v>237</v>
      </c>
      <c r="X89" s="4">
        <v>424</v>
      </c>
      <c r="Y89" s="4">
        <v>472</v>
      </c>
      <c r="Z89" s="4">
        <v>468</v>
      </c>
      <c r="AA89" s="4">
        <v>502</v>
      </c>
      <c r="AB89" s="4">
        <v>509</v>
      </c>
      <c r="AC89" s="4">
        <v>558</v>
      </c>
      <c r="AD89" s="4">
        <v>568</v>
      </c>
      <c r="AE89" s="4">
        <v>206</v>
      </c>
      <c r="AF89" s="4">
        <v>333</v>
      </c>
      <c r="AG89" s="4">
        <v>156</v>
      </c>
      <c r="AH89" s="4">
        <v>238</v>
      </c>
      <c r="AI89" s="4">
        <v>391</v>
      </c>
      <c r="AJ89" s="4">
        <v>293</v>
      </c>
      <c r="AK89" s="4">
        <v>140</v>
      </c>
      <c r="AL89" s="4">
        <v>108</v>
      </c>
      <c r="AM89" s="4">
        <v>8425</v>
      </c>
      <c r="AN89" s="4">
        <v>484</v>
      </c>
      <c r="AO89" s="4">
        <v>591</v>
      </c>
      <c r="AP89" s="4">
        <v>518</v>
      </c>
      <c r="AQ89" s="4">
        <v>346</v>
      </c>
      <c r="AR89" s="4">
        <v>344</v>
      </c>
      <c r="AS89" s="4">
        <v>206</v>
      </c>
      <c r="AT89" s="4">
        <v>101</v>
      </c>
      <c r="AU89" s="4">
        <v>342</v>
      </c>
      <c r="AV89" s="4">
        <v>384</v>
      </c>
      <c r="AW89" s="4">
        <v>450</v>
      </c>
      <c r="AX89" s="4">
        <v>468</v>
      </c>
      <c r="AY89" s="4">
        <v>497</v>
      </c>
      <c r="AZ89" s="4">
        <v>471</v>
      </c>
      <c r="BA89" s="4">
        <v>527</v>
      </c>
      <c r="BB89" s="4">
        <v>603</v>
      </c>
      <c r="BC89" s="4">
        <v>221</v>
      </c>
      <c r="BD89" s="4">
        <v>286</v>
      </c>
      <c r="BE89" s="4">
        <v>121</v>
      </c>
      <c r="BF89" s="4">
        <v>322</v>
      </c>
      <c r="BG89" s="4">
        <v>368</v>
      </c>
      <c r="BH89" s="4">
        <v>266</v>
      </c>
      <c r="BI89" s="4">
        <v>251</v>
      </c>
      <c r="BJ89" s="4">
        <v>258</v>
      </c>
    </row>
    <row r="90" spans="1:62" x14ac:dyDescent="0.25">
      <c r="A90" t="s">
        <v>162</v>
      </c>
      <c r="B90" t="s">
        <v>163</v>
      </c>
      <c r="C90" s="4">
        <f t="shared" si="9"/>
        <v>812</v>
      </c>
      <c r="D90" s="4">
        <f t="shared" si="10"/>
        <v>949</v>
      </c>
      <c r="E90" s="4">
        <f t="shared" si="11"/>
        <v>1761</v>
      </c>
      <c r="F90" s="7">
        <f t="shared" si="12"/>
        <v>53.889835320840426</v>
      </c>
      <c r="G90">
        <f t="shared" si="13"/>
        <v>26</v>
      </c>
      <c r="H90" s="7">
        <f t="shared" si="14"/>
        <v>33.664691263620725</v>
      </c>
      <c r="I90">
        <f t="shared" si="13"/>
        <v>22</v>
      </c>
      <c r="J90" s="15">
        <f t="shared" si="15"/>
        <v>1163</v>
      </c>
      <c r="K90" s="15">
        <f t="shared" si="16"/>
        <v>2745</v>
      </c>
      <c r="L90" s="15">
        <f t="shared" si="17"/>
        <v>1323</v>
      </c>
      <c r="N90" s="4">
        <v>5231</v>
      </c>
      <c r="O90" s="4">
        <v>2535</v>
      </c>
      <c r="P90" s="4">
        <v>134</v>
      </c>
      <c r="Q90" s="4">
        <v>140</v>
      </c>
      <c r="R90" s="4">
        <v>158</v>
      </c>
      <c r="S90" s="4">
        <v>108</v>
      </c>
      <c r="T90" s="4">
        <v>45</v>
      </c>
      <c r="U90" s="4">
        <v>31</v>
      </c>
      <c r="V90" s="4">
        <v>66</v>
      </c>
      <c r="W90" s="4">
        <v>59</v>
      </c>
      <c r="X90" s="4">
        <v>103</v>
      </c>
      <c r="Y90" s="4">
        <v>149</v>
      </c>
      <c r="Z90" s="4">
        <v>161</v>
      </c>
      <c r="AA90" s="4">
        <v>90</v>
      </c>
      <c r="AB90" s="4">
        <v>159</v>
      </c>
      <c r="AC90" s="4">
        <v>163</v>
      </c>
      <c r="AD90" s="4">
        <v>157</v>
      </c>
      <c r="AE90" s="4">
        <v>90</v>
      </c>
      <c r="AF90" s="4">
        <v>112</v>
      </c>
      <c r="AG90" s="4">
        <v>70</v>
      </c>
      <c r="AH90" s="4">
        <v>130</v>
      </c>
      <c r="AI90" s="4">
        <v>165</v>
      </c>
      <c r="AJ90" s="4">
        <v>104</v>
      </c>
      <c r="AK90" s="4">
        <v>58</v>
      </c>
      <c r="AL90" s="4">
        <v>83</v>
      </c>
      <c r="AM90" s="4">
        <v>2696</v>
      </c>
      <c r="AN90" s="4">
        <v>129</v>
      </c>
      <c r="AO90" s="4">
        <v>178</v>
      </c>
      <c r="AP90" s="4">
        <v>179</v>
      </c>
      <c r="AQ90" s="4">
        <v>137</v>
      </c>
      <c r="AR90" s="4">
        <v>69</v>
      </c>
      <c r="AS90" s="4">
        <v>12</v>
      </c>
      <c r="AT90" s="4">
        <v>11</v>
      </c>
      <c r="AU90" s="4">
        <v>59</v>
      </c>
      <c r="AV90" s="4">
        <v>106</v>
      </c>
      <c r="AW90" s="4">
        <v>148</v>
      </c>
      <c r="AX90" s="4">
        <v>123</v>
      </c>
      <c r="AY90" s="4">
        <v>106</v>
      </c>
      <c r="AZ90" s="4">
        <v>152</v>
      </c>
      <c r="BA90" s="4">
        <v>128</v>
      </c>
      <c r="BB90" s="4">
        <v>210</v>
      </c>
      <c r="BC90" s="4">
        <v>97</v>
      </c>
      <c r="BD90" s="4">
        <v>139</v>
      </c>
      <c r="BE90" s="4">
        <v>83</v>
      </c>
      <c r="BF90" s="4">
        <v>81</v>
      </c>
      <c r="BG90" s="4">
        <v>177</v>
      </c>
      <c r="BH90" s="4">
        <v>125</v>
      </c>
      <c r="BI90" s="4">
        <v>79</v>
      </c>
      <c r="BJ90" s="4">
        <v>168</v>
      </c>
    </row>
    <row r="91" spans="1:62" x14ac:dyDescent="0.25">
      <c r="A91" t="s">
        <v>164</v>
      </c>
      <c r="B91" t="s">
        <v>165</v>
      </c>
      <c r="C91" s="4">
        <f t="shared" si="9"/>
        <v>511</v>
      </c>
      <c r="D91" s="4">
        <f t="shared" si="10"/>
        <v>541</v>
      </c>
      <c r="E91" s="4">
        <f t="shared" si="11"/>
        <v>1052</v>
      </c>
      <c r="F91" s="7">
        <f t="shared" si="12"/>
        <v>51.42585551330798</v>
      </c>
      <c r="G91">
        <f t="shared" si="13"/>
        <v>70</v>
      </c>
      <c r="H91" s="7">
        <f t="shared" si="14"/>
        <v>34.685130234091659</v>
      </c>
      <c r="I91">
        <f t="shared" si="13"/>
        <v>15</v>
      </c>
      <c r="J91" s="15">
        <f t="shared" si="15"/>
        <v>629</v>
      </c>
      <c r="K91" s="15">
        <f t="shared" si="16"/>
        <v>1593</v>
      </c>
      <c r="L91" s="15">
        <f t="shared" si="17"/>
        <v>811</v>
      </c>
      <c r="N91" s="4">
        <v>3033</v>
      </c>
      <c r="O91" s="4">
        <v>1531</v>
      </c>
      <c r="P91" s="4">
        <v>81</v>
      </c>
      <c r="Q91" s="4">
        <v>96</v>
      </c>
      <c r="R91" s="4">
        <v>102</v>
      </c>
      <c r="S91" s="4">
        <v>53</v>
      </c>
      <c r="T91" s="4">
        <v>22</v>
      </c>
      <c r="U91" s="4">
        <v>10</v>
      </c>
      <c r="V91" s="4">
        <v>0</v>
      </c>
      <c r="W91" s="4">
        <v>63</v>
      </c>
      <c r="X91" s="4">
        <v>62</v>
      </c>
      <c r="Y91" s="4">
        <v>60</v>
      </c>
      <c r="Z91" s="4">
        <v>66</v>
      </c>
      <c r="AA91" s="4">
        <v>118</v>
      </c>
      <c r="AB91" s="4">
        <v>74</v>
      </c>
      <c r="AC91" s="4">
        <v>90</v>
      </c>
      <c r="AD91" s="4">
        <v>123</v>
      </c>
      <c r="AE91" s="4">
        <v>65</v>
      </c>
      <c r="AF91" s="4">
        <v>73</v>
      </c>
      <c r="AG91" s="4">
        <v>58</v>
      </c>
      <c r="AH91" s="4">
        <v>67</v>
      </c>
      <c r="AI91" s="4">
        <v>80</v>
      </c>
      <c r="AJ91" s="4">
        <v>50</v>
      </c>
      <c r="AK91" s="4">
        <v>57</v>
      </c>
      <c r="AL91" s="4">
        <v>61</v>
      </c>
      <c r="AM91" s="4">
        <v>1502</v>
      </c>
      <c r="AN91" s="4">
        <v>70</v>
      </c>
      <c r="AO91" s="4">
        <v>65</v>
      </c>
      <c r="AP91" s="4">
        <v>104</v>
      </c>
      <c r="AQ91" s="4">
        <v>58</v>
      </c>
      <c r="AR91" s="4">
        <v>29</v>
      </c>
      <c r="AS91" s="4">
        <v>4</v>
      </c>
      <c r="AT91" s="4">
        <v>6</v>
      </c>
      <c r="AU91" s="4">
        <v>51</v>
      </c>
      <c r="AV91" s="4">
        <v>60</v>
      </c>
      <c r="AW91" s="4">
        <v>64</v>
      </c>
      <c r="AX91" s="4">
        <v>88</v>
      </c>
      <c r="AY91" s="4">
        <v>40</v>
      </c>
      <c r="AZ91" s="4">
        <v>85</v>
      </c>
      <c r="BA91" s="4">
        <v>101</v>
      </c>
      <c r="BB91" s="4">
        <v>136</v>
      </c>
      <c r="BC91" s="4">
        <v>41</v>
      </c>
      <c r="BD91" s="4">
        <v>62</v>
      </c>
      <c r="BE91" s="4">
        <v>36</v>
      </c>
      <c r="BF91" s="4">
        <v>74</v>
      </c>
      <c r="BG91" s="4">
        <v>95</v>
      </c>
      <c r="BH91" s="4">
        <v>58</v>
      </c>
      <c r="BI91" s="4">
        <v>78</v>
      </c>
      <c r="BJ91" s="4">
        <v>97</v>
      </c>
    </row>
    <row r="92" spans="1:62" x14ac:dyDescent="0.25">
      <c r="A92" t="s">
        <v>166</v>
      </c>
      <c r="B92" t="s">
        <v>167</v>
      </c>
      <c r="C92" s="4">
        <f t="shared" si="9"/>
        <v>201</v>
      </c>
      <c r="D92" s="4">
        <f t="shared" si="10"/>
        <v>173</v>
      </c>
      <c r="E92" s="4">
        <f t="shared" si="11"/>
        <v>374</v>
      </c>
      <c r="F92" s="7">
        <f t="shared" si="12"/>
        <v>46.256684491978611</v>
      </c>
      <c r="G92">
        <f t="shared" si="13"/>
        <v>93</v>
      </c>
      <c r="H92" s="7">
        <f t="shared" si="14"/>
        <v>30.680885972108285</v>
      </c>
      <c r="I92">
        <f t="shared" si="13"/>
        <v>37</v>
      </c>
      <c r="J92" s="15">
        <f t="shared" si="15"/>
        <v>254</v>
      </c>
      <c r="K92" s="15">
        <f t="shared" si="16"/>
        <v>695</v>
      </c>
      <c r="L92" s="15">
        <f t="shared" si="17"/>
        <v>270</v>
      </c>
      <c r="N92" s="4">
        <v>1219</v>
      </c>
      <c r="O92" s="4">
        <v>587</v>
      </c>
      <c r="P92" s="4">
        <v>40</v>
      </c>
      <c r="Q92" s="4">
        <v>46</v>
      </c>
      <c r="R92" s="4">
        <v>33</v>
      </c>
      <c r="S92" s="4">
        <v>7</v>
      </c>
      <c r="T92" s="4">
        <v>3</v>
      </c>
      <c r="U92" s="4">
        <v>0</v>
      </c>
      <c r="V92" s="4">
        <v>10</v>
      </c>
      <c r="W92" s="4">
        <v>42</v>
      </c>
      <c r="X92" s="4">
        <v>20</v>
      </c>
      <c r="Y92" s="4">
        <v>47</v>
      </c>
      <c r="Z92" s="4">
        <v>15</v>
      </c>
      <c r="AA92" s="4">
        <v>17</v>
      </c>
      <c r="AB92" s="4">
        <v>13</v>
      </c>
      <c r="AC92" s="4">
        <v>26</v>
      </c>
      <c r="AD92" s="4">
        <v>67</v>
      </c>
      <c r="AE92" s="4">
        <v>45</v>
      </c>
      <c r="AF92" s="4">
        <v>15</v>
      </c>
      <c r="AG92" s="4">
        <v>17</v>
      </c>
      <c r="AH92" s="4">
        <v>28</v>
      </c>
      <c r="AI92" s="4">
        <v>21</v>
      </c>
      <c r="AJ92" s="4">
        <v>27</v>
      </c>
      <c r="AK92" s="4">
        <v>40</v>
      </c>
      <c r="AL92" s="4">
        <v>8</v>
      </c>
      <c r="AM92" s="4">
        <v>632</v>
      </c>
      <c r="AN92" s="4">
        <v>81</v>
      </c>
      <c r="AO92" s="4">
        <v>27</v>
      </c>
      <c r="AP92" s="4">
        <v>15</v>
      </c>
      <c r="AQ92" s="4">
        <v>5</v>
      </c>
      <c r="AR92" s="4">
        <v>11</v>
      </c>
      <c r="AS92" s="4">
        <v>8</v>
      </c>
      <c r="AT92" s="4">
        <v>10</v>
      </c>
      <c r="AU92" s="4">
        <v>44</v>
      </c>
      <c r="AV92" s="4">
        <v>28</v>
      </c>
      <c r="AW92" s="4">
        <v>65</v>
      </c>
      <c r="AX92" s="4">
        <v>20</v>
      </c>
      <c r="AY92" s="4">
        <v>20</v>
      </c>
      <c r="AZ92" s="4">
        <v>12</v>
      </c>
      <c r="BA92" s="4">
        <v>57</v>
      </c>
      <c r="BB92" s="4">
        <v>56</v>
      </c>
      <c r="BC92" s="4">
        <v>15</v>
      </c>
      <c r="BD92" s="4">
        <v>29</v>
      </c>
      <c r="BE92" s="4">
        <v>11</v>
      </c>
      <c r="BF92" s="4">
        <v>11</v>
      </c>
      <c r="BG92" s="4">
        <v>23</v>
      </c>
      <c r="BH92" s="4">
        <v>33</v>
      </c>
      <c r="BI92" s="4">
        <v>15</v>
      </c>
      <c r="BJ92" s="4">
        <v>36</v>
      </c>
    </row>
    <row r="93" spans="1:62" x14ac:dyDescent="0.25">
      <c r="A93" t="s">
        <v>168</v>
      </c>
      <c r="B93" t="s">
        <v>169</v>
      </c>
      <c r="C93" s="4">
        <f t="shared" si="9"/>
        <v>720</v>
      </c>
      <c r="D93" s="4">
        <f t="shared" si="10"/>
        <v>794</v>
      </c>
      <c r="E93" s="4">
        <f t="shared" si="11"/>
        <v>1514</v>
      </c>
      <c r="F93" s="7">
        <f t="shared" si="12"/>
        <v>52.443857331571998</v>
      </c>
      <c r="G93">
        <f t="shared" si="13"/>
        <v>56</v>
      </c>
      <c r="H93" s="7">
        <f t="shared" si="14"/>
        <v>25.415477589390633</v>
      </c>
      <c r="I93">
        <f t="shared" si="13"/>
        <v>73</v>
      </c>
      <c r="J93" s="15">
        <f t="shared" si="15"/>
        <v>1497</v>
      </c>
      <c r="K93" s="15">
        <f t="shared" si="16"/>
        <v>3415</v>
      </c>
      <c r="L93" s="15">
        <f t="shared" si="17"/>
        <v>1045</v>
      </c>
      <c r="N93" s="4">
        <v>5957</v>
      </c>
      <c r="O93" s="4">
        <v>2984</v>
      </c>
      <c r="P93" s="4">
        <v>185</v>
      </c>
      <c r="Q93" s="4">
        <v>207</v>
      </c>
      <c r="R93" s="4">
        <v>218</v>
      </c>
      <c r="S93" s="4">
        <v>127</v>
      </c>
      <c r="T93" s="4">
        <v>59</v>
      </c>
      <c r="U93" s="4">
        <v>66</v>
      </c>
      <c r="V93" s="4">
        <v>51</v>
      </c>
      <c r="W93" s="4">
        <v>30</v>
      </c>
      <c r="X93" s="4">
        <v>142</v>
      </c>
      <c r="Y93" s="4">
        <v>194</v>
      </c>
      <c r="Z93" s="4">
        <v>172</v>
      </c>
      <c r="AA93" s="4">
        <v>190</v>
      </c>
      <c r="AB93" s="4">
        <v>189</v>
      </c>
      <c r="AC93" s="4">
        <v>204</v>
      </c>
      <c r="AD93" s="4">
        <v>230</v>
      </c>
      <c r="AE93" s="4">
        <v>123</v>
      </c>
      <c r="AF93" s="4">
        <v>111</v>
      </c>
      <c r="AG93" s="4">
        <v>64</v>
      </c>
      <c r="AH93" s="4">
        <v>115</v>
      </c>
      <c r="AI93" s="4">
        <v>105</v>
      </c>
      <c r="AJ93" s="4">
        <v>60</v>
      </c>
      <c r="AK93" s="4">
        <v>75</v>
      </c>
      <c r="AL93" s="4">
        <v>67</v>
      </c>
      <c r="AM93" s="4">
        <v>2973</v>
      </c>
      <c r="AN93" s="4">
        <v>194</v>
      </c>
      <c r="AO93" s="4">
        <v>209</v>
      </c>
      <c r="AP93" s="4">
        <v>222</v>
      </c>
      <c r="AQ93" s="4">
        <v>135</v>
      </c>
      <c r="AR93" s="4">
        <v>40</v>
      </c>
      <c r="AS93" s="4">
        <v>42</v>
      </c>
      <c r="AT93" s="4">
        <v>12</v>
      </c>
      <c r="AU93" s="4">
        <v>97</v>
      </c>
      <c r="AV93" s="4">
        <v>143</v>
      </c>
      <c r="AW93" s="4">
        <v>168</v>
      </c>
      <c r="AX93" s="4">
        <v>121</v>
      </c>
      <c r="AY93" s="4">
        <v>194</v>
      </c>
      <c r="AZ93" s="4">
        <v>164</v>
      </c>
      <c r="BA93" s="4">
        <v>192</v>
      </c>
      <c r="BB93" s="4">
        <v>246</v>
      </c>
      <c r="BC93" s="4">
        <v>90</v>
      </c>
      <c r="BD93" s="4">
        <v>145</v>
      </c>
      <c r="BE93" s="4">
        <v>70</v>
      </c>
      <c r="BF93" s="4">
        <v>118</v>
      </c>
      <c r="BG93" s="4">
        <v>105</v>
      </c>
      <c r="BH93" s="4">
        <v>54</v>
      </c>
      <c r="BI93" s="4">
        <v>102</v>
      </c>
      <c r="BJ93" s="4">
        <v>110</v>
      </c>
    </row>
    <row r="94" spans="1:62" x14ac:dyDescent="0.25">
      <c r="A94" t="s">
        <v>170</v>
      </c>
      <c r="B94" t="s">
        <v>171</v>
      </c>
      <c r="C94" s="4">
        <f t="shared" si="9"/>
        <v>841</v>
      </c>
      <c r="D94" s="4">
        <f t="shared" si="10"/>
        <v>908</v>
      </c>
      <c r="E94" s="4">
        <f t="shared" si="11"/>
        <v>1749</v>
      </c>
      <c r="F94" s="7">
        <f t="shared" si="12"/>
        <v>51.915380217267007</v>
      </c>
      <c r="G94">
        <f t="shared" si="13"/>
        <v>61</v>
      </c>
      <c r="H94" s="7">
        <f t="shared" si="14"/>
        <v>34.585722760529961</v>
      </c>
      <c r="I94">
        <f t="shared" si="13"/>
        <v>16</v>
      </c>
      <c r="J94" s="15">
        <f t="shared" si="15"/>
        <v>1153</v>
      </c>
      <c r="K94" s="15">
        <f t="shared" si="16"/>
        <v>2621</v>
      </c>
      <c r="L94" s="15">
        <f t="shared" si="17"/>
        <v>1283</v>
      </c>
      <c r="N94" s="4">
        <v>5057</v>
      </c>
      <c r="O94" s="4">
        <v>2542</v>
      </c>
      <c r="P94" s="4">
        <v>163</v>
      </c>
      <c r="Q94" s="4">
        <v>145</v>
      </c>
      <c r="R94" s="4">
        <v>193</v>
      </c>
      <c r="S94" s="4">
        <v>90</v>
      </c>
      <c r="T94" s="4">
        <v>27</v>
      </c>
      <c r="U94" s="4">
        <v>14</v>
      </c>
      <c r="V94" s="4">
        <v>9</v>
      </c>
      <c r="W94" s="4">
        <v>122</v>
      </c>
      <c r="X94" s="4">
        <v>122</v>
      </c>
      <c r="Y94" s="4">
        <v>109</v>
      </c>
      <c r="Z94" s="4">
        <v>152</v>
      </c>
      <c r="AA94" s="4">
        <v>125</v>
      </c>
      <c r="AB94" s="4">
        <v>132</v>
      </c>
      <c r="AC94" s="4">
        <v>149</v>
      </c>
      <c r="AD94" s="4">
        <v>149</v>
      </c>
      <c r="AE94" s="4">
        <v>106</v>
      </c>
      <c r="AF94" s="4">
        <v>148</v>
      </c>
      <c r="AG94" s="4">
        <v>83</v>
      </c>
      <c r="AH94" s="4">
        <v>99</v>
      </c>
      <c r="AI94" s="4">
        <v>130</v>
      </c>
      <c r="AJ94" s="4">
        <v>102</v>
      </c>
      <c r="AK94" s="4">
        <v>79</v>
      </c>
      <c r="AL94" s="4">
        <v>94</v>
      </c>
      <c r="AM94" s="4">
        <v>2515</v>
      </c>
      <c r="AN94" s="4">
        <v>143</v>
      </c>
      <c r="AO94" s="4">
        <v>201</v>
      </c>
      <c r="AP94" s="4">
        <v>124</v>
      </c>
      <c r="AQ94" s="4">
        <v>94</v>
      </c>
      <c r="AR94" s="4">
        <v>22</v>
      </c>
      <c r="AS94" s="4">
        <v>9</v>
      </c>
      <c r="AT94" s="4">
        <v>11</v>
      </c>
      <c r="AU94" s="4">
        <v>107</v>
      </c>
      <c r="AV94" s="4">
        <v>98</v>
      </c>
      <c r="AW94" s="4">
        <v>112</v>
      </c>
      <c r="AX94" s="4">
        <v>153</v>
      </c>
      <c r="AY94" s="4">
        <v>74</v>
      </c>
      <c r="AZ94" s="4">
        <v>134</v>
      </c>
      <c r="BA94" s="4">
        <v>175</v>
      </c>
      <c r="BB94" s="4">
        <v>150</v>
      </c>
      <c r="BC94" s="4">
        <v>56</v>
      </c>
      <c r="BD94" s="4">
        <v>156</v>
      </c>
      <c r="BE94" s="4">
        <v>98</v>
      </c>
      <c r="BF94" s="4">
        <v>91</v>
      </c>
      <c r="BG94" s="4">
        <v>130</v>
      </c>
      <c r="BH94" s="4">
        <v>85</v>
      </c>
      <c r="BI94" s="4">
        <v>97</v>
      </c>
      <c r="BJ94" s="4">
        <v>195</v>
      </c>
    </row>
    <row r="95" spans="1:62" x14ac:dyDescent="0.25">
      <c r="A95" t="s">
        <v>172</v>
      </c>
      <c r="B95" t="s">
        <v>173</v>
      </c>
      <c r="C95" s="4">
        <f t="shared" si="9"/>
        <v>89</v>
      </c>
      <c r="D95" s="4">
        <f t="shared" si="10"/>
        <v>130</v>
      </c>
      <c r="E95" s="4">
        <f t="shared" si="11"/>
        <v>219</v>
      </c>
      <c r="F95" s="7">
        <f t="shared" si="12"/>
        <v>59.3607305936073</v>
      </c>
      <c r="G95">
        <f t="shared" si="13"/>
        <v>1</v>
      </c>
      <c r="H95" s="7">
        <f t="shared" si="14"/>
        <v>33.95348837209302</v>
      </c>
      <c r="I95">
        <f t="shared" si="13"/>
        <v>18</v>
      </c>
      <c r="J95" s="15">
        <f t="shared" si="15"/>
        <v>127</v>
      </c>
      <c r="K95" s="15">
        <f t="shared" si="16"/>
        <v>381</v>
      </c>
      <c r="L95" s="15">
        <f t="shared" si="17"/>
        <v>137</v>
      </c>
      <c r="N95" s="4">
        <v>645</v>
      </c>
      <c r="O95" s="4">
        <v>289</v>
      </c>
      <c r="P95" s="4">
        <v>14</v>
      </c>
      <c r="Q95" s="4">
        <v>22</v>
      </c>
      <c r="R95" s="4">
        <v>11</v>
      </c>
      <c r="S95" s="4">
        <v>15</v>
      </c>
      <c r="T95" s="4">
        <v>9</v>
      </c>
      <c r="U95" s="4">
        <v>7</v>
      </c>
      <c r="V95" s="4">
        <v>0</v>
      </c>
      <c r="W95" s="4">
        <v>3</v>
      </c>
      <c r="X95" s="4">
        <v>17</v>
      </c>
      <c r="Y95" s="4">
        <v>44</v>
      </c>
      <c r="Z95" s="4">
        <v>7</v>
      </c>
      <c r="AA95" s="4">
        <v>18</v>
      </c>
      <c r="AB95" s="4">
        <v>8</v>
      </c>
      <c r="AC95" s="4">
        <v>5</v>
      </c>
      <c r="AD95" s="4">
        <v>20</v>
      </c>
      <c r="AE95" s="4">
        <v>4</v>
      </c>
      <c r="AF95" s="4">
        <v>31</v>
      </c>
      <c r="AG95" s="4">
        <v>8</v>
      </c>
      <c r="AH95" s="4">
        <v>5</v>
      </c>
      <c r="AI95" s="4">
        <v>26</v>
      </c>
      <c r="AJ95" s="4">
        <v>12</v>
      </c>
      <c r="AK95" s="4">
        <v>3</v>
      </c>
      <c r="AL95" s="4">
        <v>0</v>
      </c>
      <c r="AM95" s="4">
        <v>356</v>
      </c>
      <c r="AN95" s="4">
        <v>21</v>
      </c>
      <c r="AO95" s="4">
        <v>28</v>
      </c>
      <c r="AP95" s="4">
        <v>12</v>
      </c>
      <c r="AQ95" s="4">
        <v>4</v>
      </c>
      <c r="AR95" s="4">
        <v>9</v>
      </c>
      <c r="AS95" s="4">
        <v>10</v>
      </c>
      <c r="AT95" s="4">
        <v>0</v>
      </c>
      <c r="AU95" s="4">
        <v>7</v>
      </c>
      <c r="AV95" s="4">
        <v>28</v>
      </c>
      <c r="AW95" s="4">
        <v>33</v>
      </c>
      <c r="AX95" s="4">
        <v>11</v>
      </c>
      <c r="AY95" s="4">
        <v>17</v>
      </c>
      <c r="AZ95" s="4">
        <v>7</v>
      </c>
      <c r="BA95" s="4">
        <v>14</v>
      </c>
      <c r="BB95" s="4">
        <v>25</v>
      </c>
      <c r="BC95" s="4">
        <v>23</v>
      </c>
      <c r="BD95" s="4">
        <v>24</v>
      </c>
      <c r="BE95" s="4">
        <v>5</v>
      </c>
      <c r="BF95" s="4">
        <v>26</v>
      </c>
      <c r="BG95" s="4">
        <v>15</v>
      </c>
      <c r="BH95" s="4">
        <v>17</v>
      </c>
      <c r="BI95" s="4">
        <v>19</v>
      </c>
      <c r="BJ95" s="4">
        <v>1</v>
      </c>
    </row>
    <row r="96" spans="1:62" x14ac:dyDescent="0.25">
      <c r="A96" t="s">
        <v>174</v>
      </c>
      <c r="B96" t="s">
        <v>175</v>
      </c>
      <c r="C96" s="4">
        <f t="shared" si="9"/>
        <v>548</v>
      </c>
      <c r="D96" s="4">
        <f t="shared" si="10"/>
        <v>653</v>
      </c>
      <c r="E96" s="4">
        <f t="shared" si="11"/>
        <v>1201</v>
      </c>
      <c r="F96" s="7">
        <f t="shared" si="12"/>
        <v>54.371357202331396</v>
      </c>
      <c r="G96">
        <f t="shared" si="13"/>
        <v>15</v>
      </c>
      <c r="H96" s="7">
        <f t="shared" si="14"/>
        <v>16.724690154574574</v>
      </c>
      <c r="I96">
        <f t="shared" si="13"/>
        <v>92</v>
      </c>
      <c r="J96" s="15">
        <f t="shared" si="15"/>
        <v>2580</v>
      </c>
      <c r="K96" s="15">
        <f t="shared" si="16"/>
        <v>3744</v>
      </c>
      <c r="L96" s="15">
        <f t="shared" si="17"/>
        <v>857</v>
      </c>
      <c r="N96" s="4">
        <v>7181</v>
      </c>
      <c r="O96" s="4">
        <v>3566</v>
      </c>
      <c r="P96" s="4">
        <v>352</v>
      </c>
      <c r="Q96" s="4">
        <v>364</v>
      </c>
      <c r="R96" s="4">
        <v>424</v>
      </c>
      <c r="S96" s="4">
        <v>207</v>
      </c>
      <c r="T96" s="4">
        <v>112</v>
      </c>
      <c r="U96" s="4">
        <v>37</v>
      </c>
      <c r="V96" s="4">
        <v>60</v>
      </c>
      <c r="W96" s="4">
        <v>166</v>
      </c>
      <c r="X96" s="4">
        <v>252</v>
      </c>
      <c r="Y96" s="4">
        <v>197</v>
      </c>
      <c r="Z96" s="4">
        <v>170</v>
      </c>
      <c r="AA96" s="4">
        <v>158</v>
      </c>
      <c r="AB96" s="4">
        <v>144</v>
      </c>
      <c r="AC96" s="4">
        <v>158</v>
      </c>
      <c r="AD96" s="4">
        <v>217</v>
      </c>
      <c r="AE96" s="4">
        <v>54</v>
      </c>
      <c r="AF96" s="4">
        <v>110</v>
      </c>
      <c r="AG96" s="4">
        <v>73</v>
      </c>
      <c r="AH96" s="4">
        <v>73</v>
      </c>
      <c r="AI96" s="4">
        <v>92</v>
      </c>
      <c r="AJ96" s="4">
        <v>70</v>
      </c>
      <c r="AK96" s="4">
        <v>39</v>
      </c>
      <c r="AL96" s="4">
        <v>37</v>
      </c>
      <c r="AM96" s="4">
        <v>3615</v>
      </c>
      <c r="AN96" s="4">
        <v>347</v>
      </c>
      <c r="AO96" s="4">
        <v>332</v>
      </c>
      <c r="AP96" s="4">
        <v>361</v>
      </c>
      <c r="AQ96" s="4">
        <v>193</v>
      </c>
      <c r="AR96" s="4">
        <v>90</v>
      </c>
      <c r="AS96" s="4">
        <v>50</v>
      </c>
      <c r="AT96" s="4">
        <v>44</v>
      </c>
      <c r="AU96" s="4">
        <v>175</v>
      </c>
      <c r="AV96" s="4">
        <v>244</v>
      </c>
      <c r="AW96" s="4">
        <v>179</v>
      </c>
      <c r="AX96" s="4">
        <v>187</v>
      </c>
      <c r="AY96" s="4">
        <v>166</v>
      </c>
      <c r="AZ96" s="4">
        <v>188</v>
      </c>
      <c r="BA96" s="4">
        <v>200</v>
      </c>
      <c r="BB96" s="4">
        <v>206</v>
      </c>
      <c r="BC96" s="4">
        <v>84</v>
      </c>
      <c r="BD96" s="4">
        <v>96</v>
      </c>
      <c r="BE96" s="4">
        <v>66</v>
      </c>
      <c r="BF96" s="4">
        <v>62</v>
      </c>
      <c r="BG96" s="4">
        <v>120</v>
      </c>
      <c r="BH96" s="4">
        <v>82</v>
      </c>
      <c r="BI96" s="4">
        <v>64</v>
      </c>
      <c r="BJ96" s="4">
        <v>79</v>
      </c>
    </row>
    <row r="97" spans="1:62" x14ac:dyDescent="0.25">
      <c r="A97" t="s">
        <v>176</v>
      </c>
      <c r="B97" t="s">
        <v>177</v>
      </c>
      <c r="C97" s="4">
        <f t="shared" si="9"/>
        <v>685</v>
      </c>
      <c r="D97" s="4">
        <f t="shared" si="10"/>
        <v>723</v>
      </c>
      <c r="E97" s="4">
        <f t="shared" si="11"/>
        <v>1408</v>
      </c>
      <c r="F97" s="7">
        <f t="shared" si="12"/>
        <v>51.34943181818182</v>
      </c>
      <c r="G97">
        <f t="shared" si="13"/>
        <v>74</v>
      </c>
      <c r="H97" s="7">
        <f t="shared" si="14"/>
        <v>33.475986685687111</v>
      </c>
      <c r="I97">
        <f t="shared" si="13"/>
        <v>24</v>
      </c>
      <c r="J97" s="15">
        <f t="shared" si="15"/>
        <v>938</v>
      </c>
      <c r="K97" s="15">
        <f t="shared" si="16"/>
        <v>2201</v>
      </c>
      <c r="L97" s="15">
        <f t="shared" si="17"/>
        <v>1067</v>
      </c>
      <c r="N97" s="4">
        <v>4206</v>
      </c>
      <c r="O97" s="4">
        <v>2048</v>
      </c>
      <c r="P97" s="4">
        <v>130</v>
      </c>
      <c r="Q97" s="4">
        <v>126</v>
      </c>
      <c r="R97" s="4">
        <v>143</v>
      </c>
      <c r="S97" s="4">
        <v>73</v>
      </c>
      <c r="T97" s="4">
        <v>45</v>
      </c>
      <c r="U97" s="4">
        <v>14</v>
      </c>
      <c r="V97" s="4">
        <v>18</v>
      </c>
      <c r="W97" s="4">
        <v>45</v>
      </c>
      <c r="X97" s="4">
        <v>103</v>
      </c>
      <c r="Y97" s="4">
        <v>108</v>
      </c>
      <c r="Z97" s="4">
        <v>97</v>
      </c>
      <c r="AA97" s="4">
        <v>118</v>
      </c>
      <c r="AB97" s="4">
        <v>115</v>
      </c>
      <c r="AC97" s="4">
        <v>139</v>
      </c>
      <c r="AD97" s="4">
        <v>89</v>
      </c>
      <c r="AE97" s="4">
        <v>75</v>
      </c>
      <c r="AF97" s="4">
        <v>109</v>
      </c>
      <c r="AG97" s="4">
        <v>43</v>
      </c>
      <c r="AH97" s="4">
        <v>83</v>
      </c>
      <c r="AI97" s="4">
        <v>138</v>
      </c>
      <c r="AJ97" s="4">
        <v>99</v>
      </c>
      <c r="AK97" s="4">
        <v>74</v>
      </c>
      <c r="AL97" s="4">
        <v>64</v>
      </c>
      <c r="AM97" s="4">
        <v>2158</v>
      </c>
      <c r="AN97" s="4">
        <v>120</v>
      </c>
      <c r="AO97" s="4">
        <v>140</v>
      </c>
      <c r="AP97" s="4">
        <v>117</v>
      </c>
      <c r="AQ97" s="4">
        <v>89</v>
      </c>
      <c r="AR97" s="4">
        <v>36</v>
      </c>
      <c r="AS97" s="4">
        <v>12</v>
      </c>
      <c r="AT97" s="4">
        <v>33</v>
      </c>
      <c r="AU97" s="4">
        <v>72</v>
      </c>
      <c r="AV97" s="4">
        <v>110</v>
      </c>
      <c r="AW97" s="4">
        <v>92</v>
      </c>
      <c r="AX97" s="4">
        <v>111</v>
      </c>
      <c r="AY97" s="4">
        <v>102</v>
      </c>
      <c r="AZ97" s="4">
        <v>126</v>
      </c>
      <c r="BA97" s="4">
        <v>120</v>
      </c>
      <c r="BB97" s="4">
        <v>155</v>
      </c>
      <c r="BC97" s="4">
        <v>58</v>
      </c>
      <c r="BD97" s="4">
        <v>99</v>
      </c>
      <c r="BE97" s="4">
        <v>68</v>
      </c>
      <c r="BF97" s="4">
        <v>88</v>
      </c>
      <c r="BG97" s="4">
        <v>126</v>
      </c>
      <c r="BH97" s="4">
        <v>144</v>
      </c>
      <c r="BI97" s="4">
        <v>58</v>
      </c>
      <c r="BJ97" s="4">
        <v>82</v>
      </c>
    </row>
    <row r="98" spans="1:62" x14ac:dyDescent="0.25">
      <c r="A98" t="s">
        <v>178</v>
      </c>
      <c r="B98" t="s">
        <v>179</v>
      </c>
      <c r="C98" s="4">
        <f t="shared" si="9"/>
        <v>2243</v>
      </c>
      <c r="D98" s="4">
        <f t="shared" si="10"/>
        <v>2661</v>
      </c>
      <c r="E98" s="4">
        <f t="shared" si="11"/>
        <v>4904</v>
      </c>
      <c r="F98" s="7">
        <f t="shared" si="12"/>
        <v>54.261827079934747</v>
      </c>
      <c r="G98">
        <f t="shared" si="13"/>
        <v>18</v>
      </c>
      <c r="H98" s="7">
        <f t="shared" si="14"/>
        <v>24.085261038259418</v>
      </c>
      <c r="I98">
        <f t="shared" si="13"/>
        <v>79</v>
      </c>
      <c r="J98" s="15">
        <f t="shared" si="15"/>
        <v>5003</v>
      </c>
      <c r="K98" s="15">
        <f t="shared" si="16"/>
        <v>11727</v>
      </c>
      <c r="L98" s="15">
        <f t="shared" si="17"/>
        <v>3631</v>
      </c>
      <c r="N98" s="4">
        <v>20361</v>
      </c>
      <c r="O98" s="4">
        <v>10058</v>
      </c>
      <c r="P98" s="4">
        <v>649</v>
      </c>
      <c r="Q98" s="4">
        <v>698</v>
      </c>
      <c r="R98" s="4">
        <v>769</v>
      </c>
      <c r="S98" s="4">
        <v>491</v>
      </c>
      <c r="T98" s="4">
        <v>225</v>
      </c>
      <c r="U98" s="4">
        <v>103</v>
      </c>
      <c r="V98" s="4">
        <v>109</v>
      </c>
      <c r="W98" s="4">
        <v>332</v>
      </c>
      <c r="X98" s="4">
        <v>444</v>
      </c>
      <c r="Y98" s="4">
        <v>541</v>
      </c>
      <c r="Z98" s="4">
        <v>609</v>
      </c>
      <c r="AA98" s="4">
        <v>588</v>
      </c>
      <c r="AB98" s="4">
        <v>629</v>
      </c>
      <c r="AC98" s="4">
        <v>726</v>
      </c>
      <c r="AD98" s="4">
        <v>902</v>
      </c>
      <c r="AE98" s="4">
        <v>168</v>
      </c>
      <c r="AF98" s="4">
        <v>397</v>
      </c>
      <c r="AG98" s="4">
        <v>170</v>
      </c>
      <c r="AH98" s="4">
        <v>471</v>
      </c>
      <c r="AI98" s="4">
        <v>448</v>
      </c>
      <c r="AJ98" s="4">
        <v>208</v>
      </c>
      <c r="AK98" s="4">
        <v>156</v>
      </c>
      <c r="AL98" s="4">
        <v>225</v>
      </c>
      <c r="AM98" s="4">
        <v>10303</v>
      </c>
      <c r="AN98" s="4">
        <v>557</v>
      </c>
      <c r="AO98" s="4">
        <v>684</v>
      </c>
      <c r="AP98" s="4">
        <v>704</v>
      </c>
      <c r="AQ98" s="4">
        <v>451</v>
      </c>
      <c r="AR98" s="4">
        <v>199</v>
      </c>
      <c r="AS98" s="4">
        <v>171</v>
      </c>
      <c r="AT98" s="4">
        <v>71</v>
      </c>
      <c r="AU98" s="4">
        <v>340</v>
      </c>
      <c r="AV98" s="4">
        <v>438</v>
      </c>
      <c r="AW98" s="4">
        <v>550</v>
      </c>
      <c r="AX98" s="4">
        <v>681</v>
      </c>
      <c r="AY98" s="4">
        <v>588</v>
      </c>
      <c r="AZ98" s="4">
        <v>645</v>
      </c>
      <c r="BA98" s="4">
        <v>751</v>
      </c>
      <c r="BB98" s="4">
        <v>812</v>
      </c>
      <c r="BC98" s="4">
        <v>276</v>
      </c>
      <c r="BD98" s="4">
        <v>432</v>
      </c>
      <c r="BE98" s="4">
        <v>270</v>
      </c>
      <c r="BF98" s="4">
        <v>429</v>
      </c>
      <c r="BG98" s="4">
        <v>390</v>
      </c>
      <c r="BH98" s="4">
        <v>293</v>
      </c>
      <c r="BI98" s="4">
        <v>311</v>
      </c>
      <c r="BJ98" s="4">
        <v>260</v>
      </c>
    </row>
    <row r="99" spans="1:62" x14ac:dyDescent="0.25">
      <c r="A99" t="s">
        <v>180</v>
      </c>
      <c r="B99" t="s">
        <v>181</v>
      </c>
      <c r="C99" s="4">
        <f t="shared" si="9"/>
        <v>1017</v>
      </c>
      <c r="D99" s="4">
        <f t="shared" si="10"/>
        <v>1076</v>
      </c>
      <c r="E99" s="4">
        <f t="shared" si="11"/>
        <v>2093</v>
      </c>
      <c r="F99" s="7">
        <f t="shared" si="12"/>
        <v>51.409460105112281</v>
      </c>
      <c r="G99">
        <f t="shared" si="13"/>
        <v>72</v>
      </c>
      <c r="H99" s="7">
        <f t="shared" si="14"/>
        <v>22.428204029147018</v>
      </c>
      <c r="I99">
        <f t="shared" si="13"/>
        <v>82</v>
      </c>
      <c r="J99" s="15">
        <f t="shared" si="15"/>
        <v>1881</v>
      </c>
      <c r="K99" s="15">
        <f t="shared" si="16"/>
        <v>6004</v>
      </c>
      <c r="L99" s="15">
        <f t="shared" si="17"/>
        <v>1447</v>
      </c>
      <c r="N99" s="4">
        <v>9332</v>
      </c>
      <c r="O99" s="4">
        <v>4742</v>
      </c>
      <c r="P99" s="4">
        <v>231</v>
      </c>
      <c r="Q99" s="4">
        <v>311</v>
      </c>
      <c r="R99" s="4">
        <v>285</v>
      </c>
      <c r="S99" s="4">
        <v>214</v>
      </c>
      <c r="T99" s="4">
        <v>529</v>
      </c>
      <c r="U99" s="4">
        <v>74</v>
      </c>
      <c r="V99" s="4">
        <v>161</v>
      </c>
      <c r="W99" s="4">
        <v>284</v>
      </c>
      <c r="X99" s="4">
        <v>240</v>
      </c>
      <c r="Y99" s="4">
        <v>231</v>
      </c>
      <c r="Z99" s="4">
        <v>212</v>
      </c>
      <c r="AA99" s="4">
        <v>284</v>
      </c>
      <c r="AB99" s="4">
        <v>208</v>
      </c>
      <c r="AC99" s="4">
        <v>221</v>
      </c>
      <c r="AD99" s="4">
        <v>240</v>
      </c>
      <c r="AE99" s="4">
        <v>173</v>
      </c>
      <c r="AF99" s="4">
        <v>178</v>
      </c>
      <c r="AG99" s="4">
        <v>66</v>
      </c>
      <c r="AH99" s="4">
        <v>164</v>
      </c>
      <c r="AI99" s="4">
        <v>134</v>
      </c>
      <c r="AJ99" s="4">
        <v>114</v>
      </c>
      <c r="AK99" s="4">
        <v>63</v>
      </c>
      <c r="AL99" s="4">
        <v>125</v>
      </c>
      <c r="AM99" s="4">
        <v>4590</v>
      </c>
      <c r="AN99" s="4">
        <v>246</v>
      </c>
      <c r="AO99" s="4">
        <v>205</v>
      </c>
      <c r="AP99" s="4">
        <v>263</v>
      </c>
      <c r="AQ99" s="4">
        <v>126</v>
      </c>
      <c r="AR99" s="4">
        <v>557</v>
      </c>
      <c r="AS99" s="4">
        <v>203</v>
      </c>
      <c r="AT99" s="4">
        <v>162</v>
      </c>
      <c r="AU99" s="4">
        <v>143</v>
      </c>
      <c r="AV99" s="4">
        <v>213</v>
      </c>
      <c r="AW99" s="4">
        <v>202</v>
      </c>
      <c r="AX99" s="4">
        <v>341</v>
      </c>
      <c r="AY99" s="4">
        <v>173</v>
      </c>
      <c r="AZ99" s="4">
        <v>180</v>
      </c>
      <c r="BA99" s="4">
        <v>242</v>
      </c>
      <c r="BB99" s="4">
        <v>258</v>
      </c>
      <c r="BC99" s="4">
        <v>131</v>
      </c>
      <c r="BD99" s="4">
        <v>164</v>
      </c>
      <c r="BE99" s="4">
        <v>130</v>
      </c>
      <c r="BF99" s="4">
        <v>76</v>
      </c>
      <c r="BG99" s="4">
        <v>153</v>
      </c>
      <c r="BH99" s="4">
        <v>144</v>
      </c>
      <c r="BI99" s="4">
        <v>165</v>
      </c>
      <c r="BJ99" s="4">
        <v>113</v>
      </c>
    </row>
    <row r="100" spans="1:62" x14ac:dyDescent="0.25">
      <c r="A100" t="s">
        <v>182</v>
      </c>
      <c r="B100" t="s">
        <v>183</v>
      </c>
      <c r="C100" s="4">
        <f t="shared" si="9"/>
        <v>481</v>
      </c>
      <c r="D100" s="4">
        <f t="shared" si="10"/>
        <v>569</v>
      </c>
      <c r="E100" s="4">
        <f t="shared" si="11"/>
        <v>1050</v>
      </c>
      <c r="F100" s="7">
        <f t="shared" si="12"/>
        <v>54.19047619047619</v>
      </c>
      <c r="G100">
        <f t="shared" si="13"/>
        <v>20</v>
      </c>
      <c r="H100" s="7">
        <f t="shared" si="14"/>
        <v>29.686174724342663</v>
      </c>
      <c r="I100">
        <f t="shared" si="13"/>
        <v>44</v>
      </c>
      <c r="J100" s="15">
        <f t="shared" si="15"/>
        <v>806</v>
      </c>
      <c r="K100" s="15">
        <f t="shared" si="16"/>
        <v>1939</v>
      </c>
      <c r="L100" s="15">
        <f t="shared" si="17"/>
        <v>792</v>
      </c>
      <c r="N100" s="4">
        <v>3537</v>
      </c>
      <c r="O100" s="4">
        <v>1787</v>
      </c>
      <c r="P100" s="4">
        <v>115</v>
      </c>
      <c r="Q100" s="4">
        <v>128</v>
      </c>
      <c r="R100" s="4">
        <v>110</v>
      </c>
      <c r="S100" s="4">
        <v>59</v>
      </c>
      <c r="T100" s="4">
        <v>57</v>
      </c>
      <c r="U100" s="4">
        <v>13</v>
      </c>
      <c r="V100" s="4">
        <v>13</v>
      </c>
      <c r="W100" s="4">
        <v>62</v>
      </c>
      <c r="X100" s="4">
        <v>115</v>
      </c>
      <c r="Y100" s="4">
        <v>78</v>
      </c>
      <c r="Z100" s="4">
        <v>89</v>
      </c>
      <c r="AA100" s="4">
        <v>93</v>
      </c>
      <c r="AB100" s="4">
        <v>96</v>
      </c>
      <c r="AC100" s="4">
        <v>110</v>
      </c>
      <c r="AD100" s="4">
        <v>168</v>
      </c>
      <c r="AE100" s="4">
        <v>56</v>
      </c>
      <c r="AF100" s="4">
        <v>74</v>
      </c>
      <c r="AG100" s="4">
        <v>43</v>
      </c>
      <c r="AH100" s="4">
        <v>63</v>
      </c>
      <c r="AI100" s="4">
        <v>92</v>
      </c>
      <c r="AJ100" s="4">
        <v>74</v>
      </c>
      <c r="AK100" s="4">
        <v>48</v>
      </c>
      <c r="AL100" s="4">
        <v>31</v>
      </c>
      <c r="AM100" s="4">
        <v>1750</v>
      </c>
      <c r="AN100" s="4">
        <v>82</v>
      </c>
      <c r="AO100" s="4">
        <v>91</v>
      </c>
      <c r="AP100" s="4">
        <v>155</v>
      </c>
      <c r="AQ100" s="4">
        <v>66</v>
      </c>
      <c r="AR100" s="4">
        <v>10</v>
      </c>
      <c r="AS100" s="4">
        <v>23</v>
      </c>
      <c r="AT100" s="4">
        <v>35</v>
      </c>
      <c r="AU100" s="4">
        <v>62</v>
      </c>
      <c r="AV100" s="4">
        <v>73</v>
      </c>
      <c r="AW100" s="4">
        <v>74</v>
      </c>
      <c r="AX100" s="4">
        <v>77</v>
      </c>
      <c r="AY100" s="4">
        <v>85</v>
      </c>
      <c r="AZ100" s="4">
        <v>97</v>
      </c>
      <c r="BA100" s="4">
        <v>118</v>
      </c>
      <c r="BB100" s="4">
        <v>133</v>
      </c>
      <c r="BC100" s="4">
        <v>56</v>
      </c>
      <c r="BD100" s="4">
        <v>72</v>
      </c>
      <c r="BE100" s="4">
        <v>48</v>
      </c>
      <c r="BF100" s="4">
        <v>73</v>
      </c>
      <c r="BG100" s="4">
        <v>79</v>
      </c>
      <c r="BH100" s="4">
        <v>82</v>
      </c>
      <c r="BI100" s="4">
        <v>79</v>
      </c>
      <c r="BJ100" s="4">
        <v>80</v>
      </c>
    </row>
    <row r="101" spans="1:62" x14ac:dyDescent="0.25">
      <c r="A101" t="s">
        <v>184</v>
      </c>
      <c r="B101" t="s">
        <v>185</v>
      </c>
      <c r="C101" s="4">
        <f t="shared" si="9"/>
        <v>117</v>
      </c>
      <c r="D101" s="4">
        <f t="shared" si="10"/>
        <v>141</v>
      </c>
      <c r="E101" s="4">
        <f t="shared" si="11"/>
        <v>258</v>
      </c>
      <c r="F101" s="7">
        <f t="shared" si="12"/>
        <v>54.651162790697668</v>
      </c>
      <c r="G101">
        <f t="shared" si="13"/>
        <v>13</v>
      </c>
      <c r="H101" s="7">
        <f t="shared" si="14"/>
        <v>32.950191570881223</v>
      </c>
      <c r="I101">
        <f t="shared" si="13"/>
        <v>27</v>
      </c>
      <c r="J101" s="15">
        <f t="shared" si="15"/>
        <v>157</v>
      </c>
      <c r="K101" s="15">
        <f t="shared" si="16"/>
        <v>439</v>
      </c>
      <c r="L101" s="15">
        <f t="shared" si="17"/>
        <v>187</v>
      </c>
      <c r="N101" s="4">
        <v>783</v>
      </c>
      <c r="O101" s="4">
        <v>413</v>
      </c>
      <c r="P101" s="4">
        <v>31</v>
      </c>
      <c r="Q101" s="4">
        <v>24</v>
      </c>
      <c r="R101" s="4">
        <v>17</v>
      </c>
      <c r="S101" s="4">
        <v>13</v>
      </c>
      <c r="T101" s="4">
        <v>0</v>
      </c>
      <c r="U101" s="4">
        <v>0</v>
      </c>
      <c r="V101" s="4">
        <v>3</v>
      </c>
      <c r="W101" s="4">
        <v>5</v>
      </c>
      <c r="X101" s="4">
        <v>24</v>
      </c>
      <c r="Y101" s="4">
        <v>16</v>
      </c>
      <c r="Z101" s="4">
        <v>25</v>
      </c>
      <c r="AA101" s="4">
        <v>30</v>
      </c>
      <c r="AB101" s="4">
        <v>37</v>
      </c>
      <c r="AC101" s="4">
        <v>31</v>
      </c>
      <c r="AD101" s="4">
        <v>40</v>
      </c>
      <c r="AE101" s="4">
        <v>22</v>
      </c>
      <c r="AF101" s="4">
        <v>14</v>
      </c>
      <c r="AG101" s="4">
        <v>9</v>
      </c>
      <c r="AH101" s="4">
        <v>19</v>
      </c>
      <c r="AI101" s="4">
        <v>27</v>
      </c>
      <c r="AJ101" s="4">
        <v>17</v>
      </c>
      <c r="AK101" s="4">
        <v>8</v>
      </c>
      <c r="AL101" s="4">
        <v>1</v>
      </c>
      <c r="AM101" s="4">
        <v>370</v>
      </c>
      <c r="AN101" s="4">
        <v>35</v>
      </c>
      <c r="AO101" s="4">
        <v>23</v>
      </c>
      <c r="AP101" s="4">
        <v>6</v>
      </c>
      <c r="AQ101" s="4">
        <v>8</v>
      </c>
      <c r="AR101" s="4">
        <v>3</v>
      </c>
      <c r="AS101" s="4">
        <v>0</v>
      </c>
      <c r="AT101" s="4">
        <v>0</v>
      </c>
      <c r="AU101" s="4">
        <v>8</v>
      </c>
      <c r="AV101" s="4">
        <v>25</v>
      </c>
      <c r="AW101" s="4">
        <v>23</v>
      </c>
      <c r="AX101" s="4">
        <v>17</v>
      </c>
      <c r="AY101" s="4">
        <v>12</v>
      </c>
      <c r="AZ101" s="4">
        <v>18</v>
      </c>
      <c r="BA101" s="4">
        <v>31</v>
      </c>
      <c r="BB101" s="4">
        <v>20</v>
      </c>
      <c r="BC101" s="4">
        <v>21</v>
      </c>
      <c r="BD101" s="4">
        <v>14</v>
      </c>
      <c r="BE101" s="4">
        <v>8</v>
      </c>
      <c r="BF101" s="4">
        <v>26</v>
      </c>
      <c r="BG101" s="4">
        <v>13</v>
      </c>
      <c r="BH101" s="4">
        <v>41</v>
      </c>
      <c r="BI101" s="4">
        <v>13</v>
      </c>
      <c r="BJ101" s="4">
        <v>5</v>
      </c>
    </row>
    <row r="102" spans="1:62" x14ac:dyDescent="0.25">
      <c r="A102" t="s">
        <v>186</v>
      </c>
      <c r="B102" t="s">
        <v>187</v>
      </c>
      <c r="C102" s="4">
        <f t="shared" si="9"/>
        <v>1612</v>
      </c>
      <c r="D102" s="4">
        <f t="shared" si="10"/>
        <v>1995</v>
      </c>
      <c r="E102" s="4">
        <f t="shared" si="11"/>
        <v>3607</v>
      </c>
      <c r="F102" s="7">
        <f t="shared" si="12"/>
        <v>55.309121153313001</v>
      </c>
      <c r="G102">
        <f t="shared" si="13"/>
        <v>6</v>
      </c>
      <c r="H102" s="7">
        <f t="shared" si="14"/>
        <v>26.24226991633321</v>
      </c>
      <c r="I102">
        <f t="shared" si="13"/>
        <v>68</v>
      </c>
      <c r="J102" s="15">
        <f t="shared" si="15"/>
        <v>3162</v>
      </c>
      <c r="K102" s="15">
        <f t="shared" si="16"/>
        <v>7873</v>
      </c>
      <c r="L102" s="15">
        <f t="shared" si="17"/>
        <v>2710</v>
      </c>
      <c r="N102" s="4">
        <v>13745</v>
      </c>
      <c r="O102" s="4">
        <v>6708</v>
      </c>
      <c r="P102" s="4">
        <v>451</v>
      </c>
      <c r="Q102" s="4">
        <v>494</v>
      </c>
      <c r="R102" s="4">
        <v>451</v>
      </c>
      <c r="S102" s="4">
        <v>309</v>
      </c>
      <c r="T102" s="4">
        <v>156</v>
      </c>
      <c r="U102" s="4">
        <v>37</v>
      </c>
      <c r="V102" s="4">
        <v>121</v>
      </c>
      <c r="W102" s="4">
        <v>372</v>
      </c>
      <c r="X102" s="4">
        <v>372</v>
      </c>
      <c r="Y102" s="4">
        <v>378</v>
      </c>
      <c r="Z102" s="4">
        <v>340</v>
      </c>
      <c r="AA102" s="4">
        <v>374</v>
      </c>
      <c r="AB102" s="4">
        <v>341</v>
      </c>
      <c r="AC102" s="4">
        <v>391</v>
      </c>
      <c r="AD102" s="4">
        <v>509</v>
      </c>
      <c r="AE102" s="4">
        <v>151</v>
      </c>
      <c r="AF102" s="4">
        <v>252</v>
      </c>
      <c r="AG102" s="4">
        <v>107</v>
      </c>
      <c r="AH102" s="4">
        <v>242</v>
      </c>
      <c r="AI102" s="4">
        <v>315</v>
      </c>
      <c r="AJ102" s="4">
        <v>241</v>
      </c>
      <c r="AK102" s="4">
        <v>151</v>
      </c>
      <c r="AL102" s="4">
        <v>153</v>
      </c>
      <c r="AM102" s="4">
        <v>7037</v>
      </c>
      <c r="AN102" s="4">
        <v>406</v>
      </c>
      <c r="AO102" s="4">
        <v>412</v>
      </c>
      <c r="AP102" s="4">
        <v>408</v>
      </c>
      <c r="AQ102" s="4">
        <v>231</v>
      </c>
      <c r="AR102" s="4">
        <v>145</v>
      </c>
      <c r="AS102" s="4">
        <v>96</v>
      </c>
      <c r="AT102" s="4">
        <v>50</v>
      </c>
      <c r="AU102" s="4">
        <v>296</v>
      </c>
      <c r="AV102" s="4">
        <v>480</v>
      </c>
      <c r="AW102" s="4">
        <v>489</v>
      </c>
      <c r="AX102" s="4">
        <v>387</v>
      </c>
      <c r="AY102" s="4">
        <v>336</v>
      </c>
      <c r="AZ102" s="4">
        <v>357</v>
      </c>
      <c r="BA102" s="4">
        <v>458</v>
      </c>
      <c r="BB102" s="4">
        <v>491</v>
      </c>
      <c r="BC102" s="4">
        <v>252</v>
      </c>
      <c r="BD102" s="4">
        <v>242</v>
      </c>
      <c r="BE102" s="4">
        <v>123</v>
      </c>
      <c r="BF102" s="4">
        <v>279</v>
      </c>
      <c r="BG102" s="4">
        <v>331</v>
      </c>
      <c r="BH102" s="4">
        <v>299</v>
      </c>
      <c r="BI102" s="4">
        <v>201</v>
      </c>
      <c r="BJ102" s="4">
        <v>268</v>
      </c>
    </row>
    <row r="104" spans="1:62" x14ac:dyDescent="0.25">
      <c r="B104" t="s">
        <v>252</v>
      </c>
      <c r="C104" s="4">
        <f t="shared" ref="C104:C111" si="18">SUM(AE104:AL104)</f>
        <v>37551</v>
      </c>
      <c r="D104" s="4">
        <f t="shared" ref="D104:D111" si="19">SUM(BC104:BJ104)</f>
        <v>43338</v>
      </c>
      <c r="E104" s="4">
        <f t="shared" ref="E104:E111" si="20">C104+D104</f>
        <v>80889</v>
      </c>
      <c r="F104" s="7">
        <f t="shared" ref="F104:F111" si="21">D104/E104*100</f>
        <v>53.577124207246975</v>
      </c>
      <c r="G104">
        <f>RANK(F104,F$104:F$111)</f>
        <v>3</v>
      </c>
      <c r="H104" s="7">
        <f t="shared" si="14"/>
        <v>20.308051517662122</v>
      </c>
      <c r="I104">
        <f>RANK(H104,H$104:H$111)</f>
        <v>7</v>
      </c>
      <c r="J104" s="15">
        <f t="shared" ref="J104:J111" si="22">SUM(P104:S104,AN104:AQ104)</f>
        <v>91746</v>
      </c>
      <c r="K104" s="15">
        <f t="shared" ref="K104:K111" si="23">SUM(T104:AF104,AR104:BD104)</f>
        <v>248775</v>
      </c>
      <c r="L104" s="15">
        <f t="shared" ref="L104:L111" si="24">SUM(BE104:BJ104,AG104:AL104)</f>
        <v>57789</v>
      </c>
      <c r="N104" s="4">
        <f>N64+N87+N89+N85+N21+N39+N81+N102</f>
        <v>398310</v>
      </c>
      <c r="O104" s="4">
        <f t="shared" ref="O104:BJ104" si="25">O64+O87+O89+O85+O21+O39+O81+O102</f>
        <v>199937</v>
      </c>
      <c r="P104" s="4">
        <f t="shared" si="25"/>
        <v>12954</v>
      </c>
      <c r="Q104" s="4">
        <f t="shared" si="25"/>
        <v>13178</v>
      </c>
      <c r="R104" s="4">
        <f t="shared" si="25"/>
        <v>13201</v>
      </c>
      <c r="S104" s="4">
        <f t="shared" si="25"/>
        <v>7619</v>
      </c>
      <c r="T104" s="4">
        <f t="shared" si="25"/>
        <v>7394</v>
      </c>
      <c r="U104" s="4">
        <f t="shared" si="25"/>
        <v>4661</v>
      </c>
      <c r="V104" s="4">
        <f t="shared" si="25"/>
        <v>4596</v>
      </c>
      <c r="W104" s="4">
        <f t="shared" si="25"/>
        <v>11605</v>
      </c>
      <c r="X104" s="4">
        <f t="shared" si="25"/>
        <v>14625</v>
      </c>
      <c r="Y104" s="4">
        <f t="shared" si="25"/>
        <v>13444</v>
      </c>
      <c r="Z104" s="4">
        <f t="shared" si="25"/>
        <v>13008</v>
      </c>
      <c r="AA104" s="4">
        <f t="shared" si="25"/>
        <v>11898</v>
      </c>
      <c r="AB104" s="4">
        <f t="shared" si="25"/>
        <v>11190</v>
      </c>
      <c r="AC104" s="4">
        <f t="shared" si="25"/>
        <v>11368</v>
      </c>
      <c r="AD104" s="4">
        <f t="shared" si="25"/>
        <v>11645</v>
      </c>
      <c r="AE104" s="4">
        <f t="shared" si="25"/>
        <v>5003</v>
      </c>
      <c r="AF104" s="4">
        <f t="shared" si="25"/>
        <v>6644</v>
      </c>
      <c r="AG104" s="4">
        <f t="shared" si="25"/>
        <v>3962</v>
      </c>
      <c r="AH104" s="4">
        <f t="shared" si="25"/>
        <v>5471</v>
      </c>
      <c r="AI104" s="4">
        <f t="shared" si="25"/>
        <v>6548</v>
      </c>
      <c r="AJ104" s="4">
        <f t="shared" si="25"/>
        <v>4512</v>
      </c>
      <c r="AK104" s="4">
        <f t="shared" si="25"/>
        <v>2637</v>
      </c>
      <c r="AL104" s="4">
        <f t="shared" si="25"/>
        <v>2774</v>
      </c>
      <c r="AM104" s="4">
        <f t="shared" si="25"/>
        <v>198373</v>
      </c>
      <c r="AN104" s="4">
        <f t="shared" si="25"/>
        <v>12231</v>
      </c>
      <c r="AO104" s="4">
        <f t="shared" si="25"/>
        <v>12355</v>
      </c>
      <c r="AP104" s="4">
        <f t="shared" si="25"/>
        <v>12991</v>
      </c>
      <c r="AQ104" s="4">
        <f t="shared" si="25"/>
        <v>7217</v>
      </c>
      <c r="AR104" s="4">
        <f t="shared" si="25"/>
        <v>7124</v>
      </c>
      <c r="AS104" s="4">
        <f t="shared" si="25"/>
        <v>4646</v>
      </c>
      <c r="AT104" s="4">
        <f t="shared" si="25"/>
        <v>4530</v>
      </c>
      <c r="AU104" s="4">
        <f t="shared" si="25"/>
        <v>11024</v>
      </c>
      <c r="AV104" s="4">
        <f t="shared" si="25"/>
        <v>12588</v>
      </c>
      <c r="AW104" s="4">
        <f t="shared" si="25"/>
        <v>12421</v>
      </c>
      <c r="AX104" s="4">
        <f t="shared" si="25"/>
        <v>12771</v>
      </c>
      <c r="AY104" s="4">
        <f t="shared" si="25"/>
        <v>10625</v>
      </c>
      <c r="AZ104" s="4">
        <f t="shared" si="25"/>
        <v>10624</v>
      </c>
      <c r="BA104" s="4">
        <f t="shared" si="25"/>
        <v>11022</v>
      </c>
      <c r="BB104" s="4">
        <f t="shared" si="25"/>
        <v>12866</v>
      </c>
      <c r="BC104" s="4">
        <f t="shared" si="25"/>
        <v>4512</v>
      </c>
      <c r="BD104" s="4">
        <f t="shared" si="25"/>
        <v>6941</v>
      </c>
      <c r="BE104" s="4">
        <f t="shared" si="25"/>
        <v>4090</v>
      </c>
      <c r="BF104" s="4">
        <f t="shared" si="25"/>
        <v>6097</v>
      </c>
      <c r="BG104" s="4">
        <f t="shared" si="25"/>
        <v>7351</v>
      </c>
      <c r="BH104" s="4">
        <f t="shared" si="25"/>
        <v>5203</v>
      </c>
      <c r="BI104" s="4">
        <f t="shared" si="25"/>
        <v>4061</v>
      </c>
      <c r="BJ104" s="4">
        <f t="shared" si="25"/>
        <v>5083</v>
      </c>
    </row>
    <row r="105" spans="1:62" x14ac:dyDescent="0.25">
      <c r="B105" t="s">
        <v>253</v>
      </c>
      <c r="C105" s="4">
        <f t="shared" si="18"/>
        <v>10113</v>
      </c>
      <c r="D105" s="4">
        <f t="shared" si="19"/>
        <v>11423</v>
      </c>
      <c r="E105" s="4">
        <f t="shared" si="20"/>
        <v>21536</v>
      </c>
      <c r="F105" s="7">
        <f t="shared" si="21"/>
        <v>53.041419019316493</v>
      </c>
      <c r="G105">
        <f t="shared" ref="G105:I111" si="26">RANK(F105,F$104:F$111)</f>
        <v>7</v>
      </c>
      <c r="H105" s="7">
        <f t="shared" si="14"/>
        <v>29.709745061251517</v>
      </c>
      <c r="I105">
        <f t="shared" si="26"/>
        <v>1</v>
      </c>
      <c r="J105" s="15">
        <f t="shared" si="22"/>
        <v>16108</v>
      </c>
      <c r="K105" s="15">
        <f t="shared" si="23"/>
        <v>40955</v>
      </c>
      <c r="L105" s="15">
        <f t="shared" si="24"/>
        <v>15425</v>
      </c>
      <c r="N105" s="4">
        <f>N75+N73+N58+N76+N83+N94+N57+N43</f>
        <v>72488</v>
      </c>
      <c r="O105" s="4">
        <f t="shared" ref="O105:BJ105" si="27">O75+O73+O58+O76+O83+O94+O57+O43</f>
        <v>36478</v>
      </c>
      <c r="P105" s="4">
        <f t="shared" si="27"/>
        <v>2211</v>
      </c>
      <c r="Q105" s="4">
        <f t="shared" si="27"/>
        <v>2233</v>
      </c>
      <c r="R105" s="4">
        <f t="shared" si="27"/>
        <v>2472</v>
      </c>
      <c r="S105" s="4">
        <f t="shared" si="27"/>
        <v>1401</v>
      </c>
      <c r="T105" s="4">
        <f t="shared" si="27"/>
        <v>686</v>
      </c>
      <c r="U105" s="4">
        <f t="shared" si="27"/>
        <v>404</v>
      </c>
      <c r="V105" s="4">
        <f t="shared" si="27"/>
        <v>438</v>
      </c>
      <c r="W105" s="4">
        <f t="shared" si="27"/>
        <v>1445</v>
      </c>
      <c r="X105" s="4">
        <f t="shared" si="27"/>
        <v>1933</v>
      </c>
      <c r="Y105" s="4">
        <f t="shared" si="27"/>
        <v>2119</v>
      </c>
      <c r="Z105" s="4">
        <f t="shared" si="27"/>
        <v>2389</v>
      </c>
      <c r="AA105" s="4">
        <f t="shared" si="27"/>
        <v>1828</v>
      </c>
      <c r="AB105" s="4">
        <f t="shared" si="27"/>
        <v>2144</v>
      </c>
      <c r="AC105" s="4">
        <f t="shared" si="27"/>
        <v>2312</v>
      </c>
      <c r="AD105" s="4">
        <f t="shared" si="27"/>
        <v>2350</v>
      </c>
      <c r="AE105" s="4">
        <f t="shared" si="27"/>
        <v>1421</v>
      </c>
      <c r="AF105" s="4">
        <f t="shared" si="27"/>
        <v>1770</v>
      </c>
      <c r="AG105" s="4">
        <f t="shared" si="27"/>
        <v>1000</v>
      </c>
      <c r="AH105" s="4">
        <f t="shared" si="27"/>
        <v>1248</v>
      </c>
      <c r="AI105" s="4">
        <f t="shared" si="27"/>
        <v>1567</v>
      </c>
      <c r="AJ105" s="4">
        <f t="shared" si="27"/>
        <v>1287</v>
      </c>
      <c r="AK105" s="4">
        <f t="shared" si="27"/>
        <v>881</v>
      </c>
      <c r="AL105" s="4">
        <f t="shared" si="27"/>
        <v>939</v>
      </c>
      <c r="AM105" s="4">
        <f t="shared" si="27"/>
        <v>36010</v>
      </c>
      <c r="AN105" s="4">
        <f t="shared" si="27"/>
        <v>2056</v>
      </c>
      <c r="AO105" s="4">
        <f t="shared" si="27"/>
        <v>2239</v>
      </c>
      <c r="AP105" s="4">
        <f t="shared" si="27"/>
        <v>2113</v>
      </c>
      <c r="AQ105" s="4">
        <f t="shared" si="27"/>
        <v>1383</v>
      </c>
      <c r="AR105" s="4">
        <f t="shared" si="27"/>
        <v>860</v>
      </c>
      <c r="AS105" s="4">
        <f t="shared" si="27"/>
        <v>366</v>
      </c>
      <c r="AT105" s="4">
        <f t="shared" si="27"/>
        <v>266</v>
      </c>
      <c r="AU105" s="4">
        <f t="shared" si="27"/>
        <v>1058</v>
      </c>
      <c r="AV105" s="4">
        <f t="shared" si="27"/>
        <v>1667</v>
      </c>
      <c r="AW105" s="4">
        <f t="shared" si="27"/>
        <v>1833</v>
      </c>
      <c r="AX105" s="4">
        <f t="shared" si="27"/>
        <v>1893</v>
      </c>
      <c r="AY105" s="4">
        <f t="shared" si="27"/>
        <v>1930</v>
      </c>
      <c r="AZ105" s="4">
        <f t="shared" si="27"/>
        <v>2023</v>
      </c>
      <c r="BA105" s="4">
        <f t="shared" si="27"/>
        <v>2383</v>
      </c>
      <c r="BB105" s="4">
        <f t="shared" si="27"/>
        <v>2517</v>
      </c>
      <c r="BC105" s="4">
        <f t="shared" si="27"/>
        <v>1104</v>
      </c>
      <c r="BD105" s="4">
        <f t="shared" si="27"/>
        <v>1816</v>
      </c>
      <c r="BE105" s="4">
        <f t="shared" si="27"/>
        <v>929</v>
      </c>
      <c r="BF105" s="4">
        <f t="shared" si="27"/>
        <v>1417</v>
      </c>
      <c r="BG105" s="4">
        <f t="shared" si="27"/>
        <v>1665</v>
      </c>
      <c r="BH105" s="4">
        <f t="shared" si="27"/>
        <v>1410</v>
      </c>
      <c r="BI105" s="4">
        <f t="shared" si="27"/>
        <v>1213</v>
      </c>
      <c r="BJ105" s="4">
        <f t="shared" si="27"/>
        <v>1869</v>
      </c>
    </row>
    <row r="106" spans="1:62" x14ac:dyDescent="0.25">
      <c r="B106" t="s">
        <v>254</v>
      </c>
      <c r="C106" s="4">
        <f t="shared" si="18"/>
        <v>68690</v>
      </c>
      <c r="D106" s="4">
        <f t="shared" si="19"/>
        <v>83786</v>
      </c>
      <c r="E106" s="4">
        <f t="shared" si="20"/>
        <v>152476</v>
      </c>
      <c r="F106" s="7">
        <f t="shared" si="21"/>
        <v>54.950287258322618</v>
      </c>
      <c r="G106">
        <f t="shared" si="26"/>
        <v>1</v>
      </c>
      <c r="H106" s="7">
        <f t="shared" si="14"/>
        <v>18.487250276746167</v>
      </c>
      <c r="I106">
        <f t="shared" si="26"/>
        <v>8</v>
      </c>
      <c r="J106" s="15">
        <f t="shared" si="22"/>
        <v>214278</v>
      </c>
      <c r="K106" s="15">
        <f t="shared" si="23"/>
        <v>503968</v>
      </c>
      <c r="L106" s="15">
        <f t="shared" si="24"/>
        <v>106517</v>
      </c>
      <c r="N106" s="4">
        <f>N98+N86+N37+N36+N22</f>
        <v>824763</v>
      </c>
      <c r="O106" s="4">
        <f t="shared" ref="O106:BJ106" si="28">O98+O86+O37+O36+O22</f>
        <v>408304</v>
      </c>
      <c r="P106" s="4">
        <f t="shared" si="28"/>
        <v>31237</v>
      </c>
      <c r="Q106" s="4">
        <f t="shared" si="28"/>
        <v>30934</v>
      </c>
      <c r="R106" s="4">
        <f t="shared" si="28"/>
        <v>30005</v>
      </c>
      <c r="S106" s="4">
        <f t="shared" si="28"/>
        <v>17421</v>
      </c>
      <c r="T106" s="4">
        <f t="shared" si="28"/>
        <v>10278</v>
      </c>
      <c r="U106" s="4">
        <f t="shared" si="28"/>
        <v>5127</v>
      </c>
      <c r="V106" s="4">
        <f t="shared" si="28"/>
        <v>5523</v>
      </c>
      <c r="W106" s="4">
        <f t="shared" si="28"/>
        <v>16276</v>
      </c>
      <c r="X106" s="4">
        <f t="shared" si="28"/>
        <v>30562</v>
      </c>
      <c r="Y106" s="4">
        <f t="shared" si="28"/>
        <v>31316</v>
      </c>
      <c r="Z106" s="4">
        <f t="shared" si="28"/>
        <v>29915</v>
      </c>
      <c r="AA106" s="4">
        <f t="shared" si="28"/>
        <v>25469</v>
      </c>
      <c r="AB106" s="4">
        <f t="shared" si="28"/>
        <v>25031</v>
      </c>
      <c r="AC106" s="4">
        <f t="shared" si="28"/>
        <v>25280</v>
      </c>
      <c r="AD106" s="4">
        <f t="shared" si="28"/>
        <v>25240</v>
      </c>
      <c r="AE106" s="4">
        <f t="shared" si="28"/>
        <v>9342</v>
      </c>
      <c r="AF106" s="4">
        <f t="shared" si="28"/>
        <v>12484</v>
      </c>
      <c r="AG106" s="4">
        <f t="shared" si="28"/>
        <v>7785</v>
      </c>
      <c r="AH106" s="4">
        <f t="shared" si="28"/>
        <v>9685</v>
      </c>
      <c r="AI106" s="4">
        <f t="shared" si="28"/>
        <v>12125</v>
      </c>
      <c r="AJ106" s="4">
        <f t="shared" si="28"/>
        <v>7696</v>
      </c>
      <c r="AK106" s="4">
        <f t="shared" si="28"/>
        <v>5121</v>
      </c>
      <c r="AL106" s="4">
        <f t="shared" si="28"/>
        <v>4452</v>
      </c>
      <c r="AM106" s="4">
        <f t="shared" si="28"/>
        <v>416459</v>
      </c>
      <c r="AN106" s="4">
        <f t="shared" si="28"/>
        <v>29508</v>
      </c>
      <c r="AO106" s="4">
        <f t="shared" si="28"/>
        <v>29889</v>
      </c>
      <c r="AP106" s="4">
        <f t="shared" si="28"/>
        <v>28381</v>
      </c>
      <c r="AQ106" s="4">
        <f t="shared" si="28"/>
        <v>16903</v>
      </c>
      <c r="AR106" s="4">
        <f t="shared" si="28"/>
        <v>10077</v>
      </c>
      <c r="AS106" s="4">
        <f t="shared" si="28"/>
        <v>5229</v>
      </c>
      <c r="AT106" s="4">
        <f t="shared" si="28"/>
        <v>4988</v>
      </c>
      <c r="AU106" s="4">
        <f t="shared" si="28"/>
        <v>15832</v>
      </c>
      <c r="AV106" s="4">
        <f t="shared" si="28"/>
        <v>29967</v>
      </c>
      <c r="AW106" s="4">
        <f t="shared" si="28"/>
        <v>30963</v>
      </c>
      <c r="AX106" s="4">
        <f t="shared" si="28"/>
        <v>30321</v>
      </c>
      <c r="AY106" s="4">
        <f t="shared" si="28"/>
        <v>24411</v>
      </c>
      <c r="AZ106" s="4">
        <f t="shared" si="28"/>
        <v>24817</v>
      </c>
      <c r="BA106" s="4">
        <f t="shared" si="28"/>
        <v>25399</v>
      </c>
      <c r="BB106" s="4">
        <f t="shared" si="28"/>
        <v>25988</v>
      </c>
      <c r="BC106" s="4">
        <f t="shared" si="28"/>
        <v>9705</v>
      </c>
      <c r="BD106" s="4">
        <f t="shared" si="28"/>
        <v>14428</v>
      </c>
      <c r="BE106" s="4">
        <f t="shared" si="28"/>
        <v>8498</v>
      </c>
      <c r="BF106" s="4">
        <f t="shared" si="28"/>
        <v>11175</v>
      </c>
      <c r="BG106" s="4">
        <f t="shared" si="28"/>
        <v>14226</v>
      </c>
      <c r="BH106" s="4">
        <f t="shared" si="28"/>
        <v>9739</v>
      </c>
      <c r="BI106" s="4">
        <f t="shared" si="28"/>
        <v>7539</v>
      </c>
      <c r="BJ106" s="4">
        <f t="shared" si="28"/>
        <v>8476</v>
      </c>
    </row>
    <row r="107" spans="1:62" x14ac:dyDescent="0.25">
      <c r="B107" t="s">
        <v>255</v>
      </c>
      <c r="C107" s="4">
        <f t="shared" si="18"/>
        <v>14378</v>
      </c>
      <c r="D107" s="4">
        <f t="shared" si="19"/>
        <v>16575</v>
      </c>
      <c r="E107" s="4">
        <f t="shared" si="20"/>
        <v>30953</v>
      </c>
      <c r="F107" s="7">
        <f t="shared" si="21"/>
        <v>53.548929021419568</v>
      </c>
      <c r="G107">
        <f t="shared" si="26"/>
        <v>4</v>
      </c>
      <c r="H107" s="7">
        <f t="shared" si="14"/>
        <v>23.761380559777688</v>
      </c>
      <c r="I107">
        <f t="shared" si="26"/>
        <v>6</v>
      </c>
      <c r="J107" s="15">
        <f t="shared" si="22"/>
        <v>33014</v>
      </c>
      <c r="K107" s="15">
        <f t="shared" si="23"/>
        <v>74790</v>
      </c>
      <c r="L107" s="15">
        <f t="shared" si="24"/>
        <v>22462</v>
      </c>
      <c r="N107" s="4">
        <f>N10+N27+N74+N100+N70+N56+N49+N50</f>
        <v>130266</v>
      </c>
      <c r="O107" s="4">
        <f t="shared" ref="O107:BJ107" si="29">O10+O27+O74+O100+O70+O56+O49+O50</f>
        <v>65538</v>
      </c>
      <c r="P107" s="4">
        <f t="shared" si="29"/>
        <v>4764</v>
      </c>
      <c r="Q107" s="4">
        <f t="shared" si="29"/>
        <v>4651</v>
      </c>
      <c r="R107" s="4">
        <f t="shared" si="29"/>
        <v>4958</v>
      </c>
      <c r="S107" s="4">
        <f t="shared" si="29"/>
        <v>2811</v>
      </c>
      <c r="T107" s="4">
        <f t="shared" si="29"/>
        <v>1911</v>
      </c>
      <c r="U107" s="4">
        <f t="shared" si="29"/>
        <v>828</v>
      </c>
      <c r="V107" s="4">
        <f t="shared" si="29"/>
        <v>1008</v>
      </c>
      <c r="W107" s="4">
        <f t="shared" si="29"/>
        <v>2275</v>
      </c>
      <c r="X107" s="4">
        <f t="shared" si="29"/>
        <v>3851</v>
      </c>
      <c r="Y107" s="4">
        <f t="shared" si="29"/>
        <v>4179</v>
      </c>
      <c r="Z107" s="4">
        <f t="shared" si="29"/>
        <v>4249</v>
      </c>
      <c r="AA107" s="4">
        <f t="shared" si="29"/>
        <v>3209</v>
      </c>
      <c r="AB107" s="4">
        <f t="shared" si="29"/>
        <v>3733</v>
      </c>
      <c r="AC107" s="4">
        <f t="shared" si="29"/>
        <v>4118</v>
      </c>
      <c r="AD107" s="4">
        <f t="shared" si="29"/>
        <v>4615</v>
      </c>
      <c r="AE107" s="4">
        <f t="shared" si="29"/>
        <v>1737</v>
      </c>
      <c r="AF107" s="4">
        <f t="shared" si="29"/>
        <v>2401</v>
      </c>
      <c r="AG107" s="4">
        <f t="shared" si="29"/>
        <v>1549</v>
      </c>
      <c r="AH107" s="4">
        <f t="shared" si="29"/>
        <v>1846</v>
      </c>
      <c r="AI107" s="4">
        <f t="shared" si="29"/>
        <v>2511</v>
      </c>
      <c r="AJ107" s="4">
        <f t="shared" si="29"/>
        <v>2025</v>
      </c>
      <c r="AK107" s="4">
        <f t="shared" si="29"/>
        <v>1168</v>
      </c>
      <c r="AL107" s="4">
        <f t="shared" si="29"/>
        <v>1141</v>
      </c>
      <c r="AM107" s="4">
        <f t="shared" si="29"/>
        <v>64728</v>
      </c>
      <c r="AN107" s="4">
        <f t="shared" si="29"/>
        <v>4232</v>
      </c>
      <c r="AO107" s="4">
        <f t="shared" si="29"/>
        <v>4362</v>
      </c>
      <c r="AP107" s="4">
        <f t="shared" si="29"/>
        <v>4649</v>
      </c>
      <c r="AQ107" s="4">
        <f t="shared" si="29"/>
        <v>2587</v>
      </c>
      <c r="AR107" s="4">
        <f t="shared" si="29"/>
        <v>1549</v>
      </c>
      <c r="AS107" s="4">
        <f t="shared" si="29"/>
        <v>962</v>
      </c>
      <c r="AT107" s="4">
        <f t="shared" si="29"/>
        <v>694</v>
      </c>
      <c r="AU107" s="4">
        <f t="shared" si="29"/>
        <v>2141</v>
      </c>
      <c r="AV107" s="4">
        <f t="shared" si="29"/>
        <v>3675</v>
      </c>
      <c r="AW107" s="4">
        <f t="shared" si="29"/>
        <v>3928</v>
      </c>
      <c r="AX107" s="4">
        <f t="shared" si="29"/>
        <v>3747</v>
      </c>
      <c r="AY107" s="4">
        <f t="shared" si="29"/>
        <v>3673</v>
      </c>
      <c r="AZ107" s="4">
        <f t="shared" si="29"/>
        <v>3616</v>
      </c>
      <c r="BA107" s="4">
        <f t="shared" si="29"/>
        <v>4033</v>
      </c>
      <c r="BB107" s="4">
        <f t="shared" si="29"/>
        <v>4305</v>
      </c>
      <c r="BC107" s="4">
        <f t="shared" si="29"/>
        <v>1802</v>
      </c>
      <c r="BD107" s="4">
        <f t="shared" si="29"/>
        <v>2551</v>
      </c>
      <c r="BE107" s="4">
        <f t="shared" si="29"/>
        <v>1534</v>
      </c>
      <c r="BF107" s="4">
        <f t="shared" si="29"/>
        <v>2143</v>
      </c>
      <c r="BG107" s="4">
        <f t="shared" si="29"/>
        <v>2616</v>
      </c>
      <c r="BH107" s="4">
        <f t="shared" si="29"/>
        <v>1985</v>
      </c>
      <c r="BI107" s="4">
        <f t="shared" si="29"/>
        <v>1532</v>
      </c>
      <c r="BJ107" s="4">
        <f t="shared" si="29"/>
        <v>2412</v>
      </c>
    </row>
    <row r="108" spans="1:62" x14ac:dyDescent="0.25">
      <c r="B108" t="s">
        <v>256</v>
      </c>
      <c r="C108" s="4">
        <f t="shared" si="18"/>
        <v>24142</v>
      </c>
      <c r="D108" s="4">
        <f t="shared" si="19"/>
        <v>26909</v>
      </c>
      <c r="E108" s="4">
        <f t="shared" si="20"/>
        <v>51051</v>
      </c>
      <c r="F108" s="7">
        <f t="shared" si="21"/>
        <v>52.710035062976232</v>
      </c>
      <c r="G108">
        <f t="shared" si="26"/>
        <v>8</v>
      </c>
      <c r="H108" s="7">
        <f t="shared" si="14"/>
        <v>24.890056848653867</v>
      </c>
      <c r="I108">
        <f t="shared" si="26"/>
        <v>5</v>
      </c>
      <c r="J108" s="15">
        <f t="shared" si="22"/>
        <v>52385</v>
      </c>
      <c r="K108" s="15">
        <f t="shared" si="23"/>
        <v>115614</v>
      </c>
      <c r="L108" s="15">
        <f t="shared" si="24"/>
        <v>37107</v>
      </c>
      <c r="N108" s="4">
        <f>N25+N18+N61+N84+N54+N17+N63+N11+N79+N69+N15+N72+N80+N28+N29+N93+N99+N23+N35+N31+N20+N96</f>
        <v>205106</v>
      </c>
      <c r="O108" s="4">
        <f t="shared" ref="O108:BJ108" si="30">O25+O18+O61+O84+O54+O17+O63+O11+O79+O69+O15+O72+O80+O28+O29+O93+O99+O23+O35+O31+O20+O96</f>
        <v>103601</v>
      </c>
      <c r="P108" s="4">
        <f t="shared" si="30"/>
        <v>7444</v>
      </c>
      <c r="Q108" s="4">
        <f t="shared" si="30"/>
        <v>7044</v>
      </c>
      <c r="R108" s="4">
        <f t="shared" si="30"/>
        <v>8157</v>
      </c>
      <c r="S108" s="4">
        <f t="shared" si="30"/>
        <v>4650</v>
      </c>
      <c r="T108" s="4">
        <f t="shared" si="30"/>
        <v>2806</v>
      </c>
      <c r="U108" s="4">
        <f t="shared" si="30"/>
        <v>1068</v>
      </c>
      <c r="V108" s="4">
        <f t="shared" si="30"/>
        <v>1377</v>
      </c>
      <c r="W108" s="4">
        <f t="shared" si="30"/>
        <v>4082</v>
      </c>
      <c r="X108" s="4">
        <f t="shared" si="30"/>
        <v>5859</v>
      </c>
      <c r="Y108" s="4">
        <f t="shared" si="30"/>
        <v>6297</v>
      </c>
      <c r="Z108" s="4">
        <f t="shared" si="30"/>
        <v>5728</v>
      </c>
      <c r="AA108" s="4">
        <f t="shared" si="30"/>
        <v>5794</v>
      </c>
      <c r="AB108" s="4">
        <f t="shared" si="30"/>
        <v>5353</v>
      </c>
      <c r="AC108" s="4">
        <f t="shared" si="30"/>
        <v>6399</v>
      </c>
      <c r="AD108" s="4">
        <f t="shared" si="30"/>
        <v>7401</v>
      </c>
      <c r="AE108" s="4">
        <f t="shared" si="30"/>
        <v>3382</v>
      </c>
      <c r="AF108" s="4">
        <f t="shared" si="30"/>
        <v>3839</v>
      </c>
      <c r="AG108" s="4">
        <f t="shared" si="30"/>
        <v>2407</v>
      </c>
      <c r="AH108" s="4">
        <f t="shared" si="30"/>
        <v>3273</v>
      </c>
      <c r="AI108" s="4">
        <f t="shared" si="30"/>
        <v>3935</v>
      </c>
      <c r="AJ108" s="4">
        <f t="shared" si="30"/>
        <v>2866</v>
      </c>
      <c r="AK108" s="4">
        <f t="shared" si="30"/>
        <v>2238</v>
      </c>
      <c r="AL108" s="4">
        <f t="shared" si="30"/>
        <v>2202</v>
      </c>
      <c r="AM108" s="4">
        <f t="shared" si="30"/>
        <v>101505</v>
      </c>
      <c r="AN108" s="4">
        <f t="shared" si="30"/>
        <v>6973</v>
      </c>
      <c r="AO108" s="4">
        <f t="shared" si="30"/>
        <v>6708</v>
      </c>
      <c r="AP108" s="4">
        <f t="shared" si="30"/>
        <v>7468</v>
      </c>
      <c r="AQ108" s="4">
        <f t="shared" si="30"/>
        <v>3941</v>
      </c>
      <c r="AR108" s="4">
        <f t="shared" si="30"/>
        <v>2350</v>
      </c>
      <c r="AS108" s="4">
        <f t="shared" si="30"/>
        <v>1190</v>
      </c>
      <c r="AT108" s="4">
        <f t="shared" si="30"/>
        <v>1229</v>
      </c>
      <c r="AU108" s="4">
        <f t="shared" si="30"/>
        <v>3695</v>
      </c>
      <c r="AV108" s="4">
        <f t="shared" si="30"/>
        <v>5560</v>
      </c>
      <c r="AW108" s="4">
        <f t="shared" si="30"/>
        <v>5716</v>
      </c>
      <c r="AX108" s="4">
        <f t="shared" si="30"/>
        <v>5942</v>
      </c>
      <c r="AY108" s="4">
        <f t="shared" si="30"/>
        <v>5252</v>
      </c>
      <c r="AZ108" s="4">
        <f t="shared" si="30"/>
        <v>5025</v>
      </c>
      <c r="BA108" s="4">
        <f t="shared" si="30"/>
        <v>6208</v>
      </c>
      <c r="BB108" s="4">
        <f t="shared" si="30"/>
        <v>7339</v>
      </c>
      <c r="BC108" s="4">
        <f t="shared" si="30"/>
        <v>2925</v>
      </c>
      <c r="BD108" s="4">
        <f t="shared" si="30"/>
        <v>3798</v>
      </c>
      <c r="BE108" s="4">
        <f t="shared" si="30"/>
        <v>2392</v>
      </c>
      <c r="BF108" s="4">
        <f t="shared" si="30"/>
        <v>3207</v>
      </c>
      <c r="BG108" s="4">
        <f t="shared" si="30"/>
        <v>4134</v>
      </c>
      <c r="BH108" s="4">
        <f t="shared" si="30"/>
        <v>3689</v>
      </c>
      <c r="BI108" s="4">
        <f t="shared" si="30"/>
        <v>2964</v>
      </c>
      <c r="BJ108" s="4">
        <f t="shared" si="30"/>
        <v>3800</v>
      </c>
    </row>
    <row r="109" spans="1:62" x14ac:dyDescent="0.25">
      <c r="B109" t="s">
        <v>257</v>
      </c>
      <c r="C109" s="4">
        <f t="shared" si="18"/>
        <v>11974</v>
      </c>
      <c r="D109" s="4">
        <f t="shared" si="19"/>
        <v>13624</v>
      </c>
      <c r="E109" s="4">
        <f t="shared" si="20"/>
        <v>25598</v>
      </c>
      <c r="F109" s="7">
        <f t="shared" si="21"/>
        <v>53.222908039690594</v>
      </c>
      <c r="G109">
        <f t="shared" si="26"/>
        <v>6</v>
      </c>
      <c r="H109" s="7">
        <f t="shared" si="14"/>
        <v>25.521435692921234</v>
      </c>
      <c r="I109">
        <f t="shared" si="26"/>
        <v>4</v>
      </c>
      <c r="J109" s="15">
        <f t="shared" si="22"/>
        <v>23210</v>
      </c>
      <c r="K109" s="15">
        <f t="shared" si="23"/>
        <v>58465</v>
      </c>
      <c r="L109" s="15">
        <f t="shared" si="24"/>
        <v>18625</v>
      </c>
      <c r="N109" s="4">
        <f>N14+N45+N67+N101+N30+N48+N91+N97+N19+N59+N78+N40+N42+N51</f>
        <v>100300</v>
      </c>
      <c r="O109" s="4">
        <f t="shared" ref="O109:BJ109" si="31">O14+O45+O67+O101+O30+O48+O91+O97+O19+O59+O78+O40+O42+O51</f>
        <v>50054</v>
      </c>
      <c r="P109" s="4">
        <f t="shared" si="31"/>
        <v>3348</v>
      </c>
      <c r="Q109" s="4">
        <f t="shared" si="31"/>
        <v>3413</v>
      </c>
      <c r="R109" s="4">
        <f t="shared" si="31"/>
        <v>3229</v>
      </c>
      <c r="S109" s="4">
        <f t="shared" si="31"/>
        <v>2007</v>
      </c>
      <c r="T109" s="4">
        <f t="shared" si="31"/>
        <v>1582</v>
      </c>
      <c r="U109" s="4">
        <f t="shared" si="31"/>
        <v>893</v>
      </c>
      <c r="V109" s="4">
        <f t="shared" si="31"/>
        <v>927</v>
      </c>
      <c r="W109" s="4">
        <f t="shared" si="31"/>
        <v>2153</v>
      </c>
      <c r="X109" s="4">
        <f t="shared" si="31"/>
        <v>2896</v>
      </c>
      <c r="Y109" s="4">
        <f t="shared" si="31"/>
        <v>3112</v>
      </c>
      <c r="Z109" s="4">
        <f t="shared" si="31"/>
        <v>3216</v>
      </c>
      <c r="AA109" s="4">
        <f t="shared" si="31"/>
        <v>2707</v>
      </c>
      <c r="AB109" s="4">
        <f t="shared" si="31"/>
        <v>2696</v>
      </c>
      <c r="AC109" s="4">
        <f t="shared" si="31"/>
        <v>2852</v>
      </c>
      <c r="AD109" s="4">
        <f t="shared" si="31"/>
        <v>3049</v>
      </c>
      <c r="AE109" s="4">
        <f t="shared" si="31"/>
        <v>1360</v>
      </c>
      <c r="AF109" s="4">
        <f t="shared" si="31"/>
        <v>2208</v>
      </c>
      <c r="AG109" s="4">
        <f t="shared" si="31"/>
        <v>1394</v>
      </c>
      <c r="AH109" s="4">
        <f t="shared" si="31"/>
        <v>1447</v>
      </c>
      <c r="AI109" s="4">
        <f t="shared" si="31"/>
        <v>1985</v>
      </c>
      <c r="AJ109" s="4">
        <f t="shared" si="31"/>
        <v>1434</v>
      </c>
      <c r="AK109" s="4">
        <f t="shared" si="31"/>
        <v>1141</v>
      </c>
      <c r="AL109" s="4">
        <f t="shared" si="31"/>
        <v>1005</v>
      </c>
      <c r="AM109" s="4">
        <f t="shared" si="31"/>
        <v>50246</v>
      </c>
      <c r="AN109" s="4">
        <f t="shared" si="31"/>
        <v>3039</v>
      </c>
      <c r="AO109" s="4">
        <f t="shared" si="31"/>
        <v>3185</v>
      </c>
      <c r="AP109" s="4">
        <f t="shared" si="31"/>
        <v>3114</v>
      </c>
      <c r="AQ109" s="4">
        <f t="shared" si="31"/>
        <v>1875</v>
      </c>
      <c r="AR109" s="4">
        <f t="shared" si="31"/>
        <v>1426</v>
      </c>
      <c r="AS109" s="4">
        <f t="shared" si="31"/>
        <v>977</v>
      </c>
      <c r="AT109" s="4">
        <f t="shared" si="31"/>
        <v>1045</v>
      </c>
      <c r="AU109" s="4">
        <f t="shared" si="31"/>
        <v>1931</v>
      </c>
      <c r="AV109" s="4">
        <f t="shared" si="31"/>
        <v>2889</v>
      </c>
      <c r="AW109" s="4">
        <f t="shared" si="31"/>
        <v>2905</v>
      </c>
      <c r="AX109" s="4">
        <f t="shared" si="31"/>
        <v>2857</v>
      </c>
      <c r="AY109" s="4">
        <f t="shared" si="31"/>
        <v>2532</v>
      </c>
      <c r="AZ109" s="4">
        <f t="shared" si="31"/>
        <v>2594</v>
      </c>
      <c r="BA109" s="4">
        <f t="shared" si="31"/>
        <v>2954</v>
      </c>
      <c r="BB109" s="4">
        <f t="shared" si="31"/>
        <v>3299</v>
      </c>
      <c r="BC109" s="4">
        <f t="shared" si="31"/>
        <v>1390</v>
      </c>
      <c r="BD109" s="4">
        <f t="shared" si="31"/>
        <v>2015</v>
      </c>
      <c r="BE109" s="4">
        <f t="shared" si="31"/>
        <v>1188</v>
      </c>
      <c r="BF109" s="4">
        <f t="shared" si="31"/>
        <v>1744</v>
      </c>
      <c r="BG109" s="4">
        <f t="shared" si="31"/>
        <v>2182</v>
      </c>
      <c r="BH109" s="4">
        <f t="shared" si="31"/>
        <v>1679</v>
      </c>
      <c r="BI109" s="4">
        <f t="shared" si="31"/>
        <v>1571</v>
      </c>
      <c r="BJ109" s="4">
        <f t="shared" si="31"/>
        <v>1855</v>
      </c>
    </row>
    <row r="110" spans="1:62" x14ac:dyDescent="0.25">
      <c r="B110" t="s">
        <v>258</v>
      </c>
      <c r="C110" s="4">
        <f t="shared" si="18"/>
        <v>12486</v>
      </c>
      <c r="D110" s="4">
        <f t="shared" si="19"/>
        <v>14220</v>
      </c>
      <c r="E110" s="4">
        <f t="shared" si="20"/>
        <v>26706</v>
      </c>
      <c r="F110" s="7">
        <f t="shared" si="21"/>
        <v>53.246461469332729</v>
      </c>
      <c r="G110">
        <f t="shared" si="26"/>
        <v>5</v>
      </c>
      <c r="H110" s="7">
        <f t="shared" si="14"/>
        <v>27.085467398249474</v>
      </c>
      <c r="I110">
        <f t="shared" si="26"/>
        <v>2</v>
      </c>
      <c r="J110" s="15">
        <f t="shared" si="22"/>
        <v>23539</v>
      </c>
      <c r="K110" s="15">
        <f t="shared" si="23"/>
        <v>55487</v>
      </c>
      <c r="L110" s="15">
        <f t="shared" si="24"/>
        <v>19573</v>
      </c>
      <c r="N110" s="4">
        <f>N47+N55+N95+N66+N68+N12+N60+N77+N65+N33+N46+N41+N52+N24+N38+N53+N82</f>
        <v>98599</v>
      </c>
      <c r="O110" s="4">
        <f t="shared" ref="O110:BJ110" si="32">O47+O55+O95+O66+O68+O12+O60+O77+O65+O33+O46+O41+O52+O24+O38+O53+O82</f>
        <v>49527</v>
      </c>
      <c r="P110" s="4">
        <f t="shared" si="32"/>
        <v>3124</v>
      </c>
      <c r="Q110" s="4">
        <f t="shared" si="32"/>
        <v>3225</v>
      </c>
      <c r="R110" s="4">
        <f t="shared" si="32"/>
        <v>3567</v>
      </c>
      <c r="S110" s="4">
        <f t="shared" si="32"/>
        <v>2099</v>
      </c>
      <c r="T110" s="4">
        <f t="shared" si="32"/>
        <v>1224</v>
      </c>
      <c r="U110" s="4">
        <f t="shared" si="32"/>
        <v>400</v>
      </c>
      <c r="V110" s="4">
        <f t="shared" si="32"/>
        <v>417</v>
      </c>
      <c r="W110" s="4">
        <f t="shared" si="32"/>
        <v>1748</v>
      </c>
      <c r="X110" s="4">
        <f t="shared" si="32"/>
        <v>2872</v>
      </c>
      <c r="Y110" s="4">
        <f t="shared" si="32"/>
        <v>3041</v>
      </c>
      <c r="Z110" s="4">
        <f t="shared" si="32"/>
        <v>3087</v>
      </c>
      <c r="AA110" s="4">
        <f t="shared" si="32"/>
        <v>2880</v>
      </c>
      <c r="AB110" s="4">
        <f t="shared" si="32"/>
        <v>2830</v>
      </c>
      <c r="AC110" s="4">
        <f t="shared" si="32"/>
        <v>2885</v>
      </c>
      <c r="AD110" s="4">
        <f t="shared" si="32"/>
        <v>3642</v>
      </c>
      <c r="AE110" s="4">
        <f t="shared" si="32"/>
        <v>1385</v>
      </c>
      <c r="AF110" s="4">
        <f t="shared" si="32"/>
        <v>2087</v>
      </c>
      <c r="AG110" s="4">
        <f t="shared" si="32"/>
        <v>1273</v>
      </c>
      <c r="AH110" s="4">
        <f t="shared" si="32"/>
        <v>1675</v>
      </c>
      <c r="AI110" s="4">
        <f t="shared" si="32"/>
        <v>2256</v>
      </c>
      <c r="AJ110" s="4">
        <f t="shared" si="32"/>
        <v>1615</v>
      </c>
      <c r="AK110" s="4">
        <f t="shared" si="32"/>
        <v>1205</v>
      </c>
      <c r="AL110" s="4">
        <f t="shared" si="32"/>
        <v>990</v>
      </c>
      <c r="AM110" s="4">
        <f t="shared" si="32"/>
        <v>49072</v>
      </c>
      <c r="AN110" s="4">
        <f t="shared" si="32"/>
        <v>3074</v>
      </c>
      <c r="AO110" s="4">
        <f t="shared" si="32"/>
        <v>3193</v>
      </c>
      <c r="AP110" s="4">
        <f t="shared" si="32"/>
        <v>3158</v>
      </c>
      <c r="AQ110" s="4">
        <f t="shared" si="32"/>
        <v>2099</v>
      </c>
      <c r="AR110" s="4">
        <f t="shared" si="32"/>
        <v>1004</v>
      </c>
      <c r="AS110" s="4">
        <f t="shared" si="32"/>
        <v>430</v>
      </c>
      <c r="AT110" s="4">
        <f t="shared" si="32"/>
        <v>417</v>
      </c>
      <c r="AU110" s="4">
        <f t="shared" si="32"/>
        <v>1717</v>
      </c>
      <c r="AV110" s="4">
        <f t="shared" si="32"/>
        <v>2512</v>
      </c>
      <c r="AW110" s="4">
        <f t="shared" si="32"/>
        <v>2757</v>
      </c>
      <c r="AX110" s="4">
        <f t="shared" si="32"/>
        <v>2906</v>
      </c>
      <c r="AY110" s="4">
        <f t="shared" si="32"/>
        <v>2767</v>
      </c>
      <c r="AZ110" s="4">
        <f t="shared" si="32"/>
        <v>2612</v>
      </c>
      <c r="BA110" s="4">
        <f t="shared" si="32"/>
        <v>2757</v>
      </c>
      <c r="BB110" s="4">
        <f t="shared" si="32"/>
        <v>3449</v>
      </c>
      <c r="BC110" s="4">
        <f t="shared" si="32"/>
        <v>1421</v>
      </c>
      <c r="BD110" s="4">
        <f t="shared" si="32"/>
        <v>2240</v>
      </c>
      <c r="BE110" s="4">
        <f t="shared" si="32"/>
        <v>1202</v>
      </c>
      <c r="BF110" s="4">
        <f t="shared" si="32"/>
        <v>1645</v>
      </c>
      <c r="BG110" s="4">
        <f t="shared" si="32"/>
        <v>2374</v>
      </c>
      <c r="BH110" s="4">
        <f t="shared" si="32"/>
        <v>1732</v>
      </c>
      <c r="BI110" s="4">
        <f t="shared" si="32"/>
        <v>1669</v>
      </c>
      <c r="BJ110" s="4">
        <f t="shared" si="32"/>
        <v>1937</v>
      </c>
    </row>
    <row r="111" spans="1:62" x14ac:dyDescent="0.25">
      <c r="B111" t="s">
        <v>259</v>
      </c>
      <c r="C111" s="4">
        <f t="shared" si="18"/>
        <v>10509</v>
      </c>
      <c r="D111" s="4">
        <f t="shared" si="19"/>
        <v>12409</v>
      </c>
      <c r="E111" s="4">
        <f t="shared" si="20"/>
        <v>22918</v>
      </c>
      <c r="F111" s="7">
        <f t="shared" si="21"/>
        <v>54.145213369403969</v>
      </c>
      <c r="G111">
        <f t="shared" si="26"/>
        <v>2</v>
      </c>
      <c r="H111" s="7">
        <f t="shared" si="14"/>
        <v>27.045398222778179</v>
      </c>
      <c r="I111">
        <f t="shared" si="26"/>
        <v>3</v>
      </c>
      <c r="J111" s="15">
        <f t="shared" si="22"/>
        <v>19827</v>
      </c>
      <c r="K111" s="15">
        <f t="shared" si="23"/>
        <v>48341</v>
      </c>
      <c r="L111" s="15">
        <f t="shared" si="24"/>
        <v>16571</v>
      </c>
      <c r="N111" s="4">
        <f>N92+N32+N16+N90+N44+N34+N26+N71+N88+N62+N13</f>
        <v>84739</v>
      </c>
      <c r="O111" s="4">
        <f t="shared" ref="O111:BJ111" si="33">O92+O32+O16+O90+O44+O34+O26+O71+O88+O62+O13</f>
        <v>41511</v>
      </c>
      <c r="P111" s="4">
        <f t="shared" si="33"/>
        <v>2588</v>
      </c>
      <c r="Q111" s="4">
        <f t="shared" si="33"/>
        <v>2897</v>
      </c>
      <c r="R111" s="4">
        <f t="shared" si="33"/>
        <v>2799</v>
      </c>
      <c r="S111" s="4">
        <f t="shared" si="33"/>
        <v>1697</v>
      </c>
      <c r="T111" s="4">
        <f t="shared" si="33"/>
        <v>1284</v>
      </c>
      <c r="U111" s="4">
        <f t="shared" si="33"/>
        <v>621</v>
      </c>
      <c r="V111" s="4">
        <f t="shared" si="33"/>
        <v>401</v>
      </c>
      <c r="W111" s="4">
        <f t="shared" si="33"/>
        <v>1426</v>
      </c>
      <c r="X111" s="4">
        <f t="shared" si="33"/>
        <v>2339</v>
      </c>
      <c r="Y111" s="4">
        <f t="shared" si="33"/>
        <v>2374</v>
      </c>
      <c r="Z111" s="4">
        <f t="shared" si="33"/>
        <v>2363</v>
      </c>
      <c r="AA111" s="4">
        <f t="shared" si="33"/>
        <v>2464</v>
      </c>
      <c r="AB111" s="4">
        <f t="shared" si="33"/>
        <v>2295</v>
      </c>
      <c r="AC111" s="4">
        <f t="shared" si="33"/>
        <v>2446</v>
      </c>
      <c r="AD111" s="4">
        <f t="shared" si="33"/>
        <v>3008</v>
      </c>
      <c r="AE111" s="4">
        <f t="shared" si="33"/>
        <v>1246</v>
      </c>
      <c r="AF111" s="4">
        <f t="shared" si="33"/>
        <v>1888</v>
      </c>
      <c r="AG111" s="4">
        <f t="shared" si="33"/>
        <v>965</v>
      </c>
      <c r="AH111" s="4">
        <f t="shared" si="33"/>
        <v>1270</v>
      </c>
      <c r="AI111" s="4">
        <f t="shared" si="33"/>
        <v>1988</v>
      </c>
      <c r="AJ111" s="4">
        <f t="shared" si="33"/>
        <v>1403</v>
      </c>
      <c r="AK111" s="4">
        <f t="shared" si="33"/>
        <v>941</v>
      </c>
      <c r="AL111" s="4">
        <f t="shared" si="33"/>
        <v>808</v>
      </c>
      <c r="AM111" s="4">
        <f t="shared" si="33"/>
        <v>43228</v>
      </c>
      <c r="AN111" s="4">
        <f t="shared" si="33"/>
        <v>2690</v>
      </c>
      <c r="AO111" s="4">
        <f t="shared" si="33"/>
        <v>2734</v>
      </c>
      <c r="AP111" s="4">
        <f t="shared" si="33"/>
        <v>2799</v>
      </c>
      <c r="AQ111" s="4">
        <f t="shared" si="33"/>
        <v>1623</v>
      </c>
      <c r="AR111" s="4">
        <f t="shared" si="33"/>
        <v>1314</v>
      </c>
      <c r="AS111" s="4">
        <f t="shared" si="33"/>
        <v>461</v>
      </c>
      <c r="AT111" s="4">
        <f t="shared" si="33"/>
        <v>486</v>
      </c>
      <c r="AU111" s="4">
        <f t="shared" si="33"/>
        <v>1556</v>
      </c>
      <c r="AV111" s="4">
        <f t="shared" si="33"/>
        <v>2402</v>
      </c>
      <c r="AW111" s="4">
        <f t="shared" si="33"/>
        <v>2495</v>
      </c>
      <c r="AX111" s="4">
        <f t="shared" si="33"/>
        <v>2587</v>
      </c>
      <c r="AY111" s="4">
        <f t="shared" si="33"/>
        <v>2032</v>
      </c>
      <c r="AZ111" s="4">
        <f t="shared" si="33"/>
        <v>2198</v>
      </c>
      <c r="BA111" s="4">
        <f t="shared" si="33"/>
        <v>2512</v>
      </c>
      <c r="BB111" s="4">
        <f t="shared" si="33"/>
        <v>2930</v>
      </c>
      <c r="BC111" s="4">
        <f t="shared" si="33"/>
        <v>1237</v>
      </c>
      <c r="BD111" s="4">
        <f t="shared" si="33"/>
        <v>1976</v>
      </c>
      <c r="BE111" s="4">
        <f t="shared" si="33"/>
        <v>944</v>
      </c>
      <c r="BF111" s="4">
        <f t="shared" si="33"/>
        <v>1491</v>
      </c>
      <c r="BG111" s="4">
        <f t="shared" si="33"/>
        <v>2130</v>
      </c>
      <c r="BH111" s="4">
        <f t="shared" si="33"/>
        <v>1587</v>
      </c>
      <c r="BI111" s="4">
        <f t="shared" si="33"/>
        <v>1330</v>
      </c>
      <c r="BJ111" s="4">
        <f t="shared" si="33"/>
        <v>1714</v>
      </c>
    </row>
    <row r="113" spans="2:9" x14ac:dyDescent="0.25">
      <c r="B113" s="12" t="s">
        <v>260</v>
      </c>
    </row>
    <row r="114" spans="2:9" x14ac:dyDescent="0.25">
      <c r="B114" t="s">
        <v>253</v>
      </c>
      <c r="C114" s="4">
        <v>10113</v>
      </c>
      <c r="D114" s="4">
        <v>11423</v>
      </c>
      <c r="E114" s="4">
        <v>21536</v>
      </c>
      <c r="F114" s="7">
        <v>53.041419019316493</v>
      </c>
      <c r="G114">
        <v>7</v>
      </c>
      <c r="H114" s="13">
        <v>29.709745061251517</v>
      </c>
      <c r="I114">
        <v>1</v>
      </c>
    </row>
    <row r="115" spans="2:9" x14ac:dyDescent="0.25">
      <c r="B115" t="s">
        <v>258</v>
      </c>
      <c r="C115" s="4">
        <v>12486</v>
      </c>
      <c r="D115" s="4">
        <v>14220</v>
      </c>
      <c r="E115" s="4">
        <v>26706</v>
      </c>
      <c r="F115" s="7">
        <v>53.246461469332729</v>
      </c>
      <c r="G115">
        <v>5</v>
      </c>
      <c r="H115" s="13">
        <v>27.085467398249474</v>
      </c>
      <c r="I115">
        <v>2</v>
      </c>
    </row>
    <row r="116" spans="2:9" x14ac:dyDescent="0.25">
      <c r="B116" t="s">
        <v>259</v>
      </c>
      <c r="C116" s="4">
        <v>10509</v>
      </c>
      <c r="D116" s="4">
        <v>12409</v>
      </c>
      <c r="E116" s="4">
        <v>22918</v>
      </c>
      <c r="F116" s="7">
        <v>54.145213369403969</v>
      </c>
      <c r="G116">
        <v>2</v>
      </c>
      <c r="H116" s="13">
        <v>27.045398222778179</v>
      </c>
      <c r="I116">
        <v>3</v>
      </c>
    </row>
    <row r="117" spans="2:9" x14ac:dyDescent="0.25">
      <c r="B117" t="s">
        <v>257</v>
      </c>
      <c r="C117" s="4">
        <v>11974</v>
      </c>
      <c r="D117" s="4">
        <v>13624</v>
      </c>
      <c r="E117" s="4">
        <v>25598</v>
      </c>
      <c r="F117" s="7">
        <v>53.222908039690594</v>
      </c>
      <c r="G117">
        <v>6</v>
      </c>
      <c r="H117" s="13">
        <v>25.521435692921234</v>
      </c>
      <c r="I117">
        <v>4</v>
      </c>
    </row>
    <row r="118" spans="2:9" x14ac:dyDescent="0.25">
      <c r="B118" t="s">
        <v>256</v>
      </c>
      <c r="C118" s="4">
        <v>24142</v>
      </c>
      <c r="D118" s="4">
        <v>26909</v>
      </c>
      <c r="E118" s="4">
        <v>51051</v>
      </c>
      <c r="F118" s="7">
        <v>52.710035062976232</v>
      </c>
      <c r="G118">
        <v>8</v>
      </c>
      <c r="H118" s="13">
        <v>24.890056848653867</v>
      </c>
      <c r="I118">
        <v>5</v>
      </c>
    </row>
    <row r="119" spans="2:9" x14ac:dyDescent="0.25">
      <c r="B119" t="s">
        <v>255</v>
      </c>
      <c r="C119" s="4">
        <v>14378</v>
      </c>
      <c r="D119" s="4">
        <v>16575</v>
      </c>
      <c r="E119" s="4">
        <v>30953</v>
      </c>
      <c r="F119" s="7">
        <v>53.548929021419568</v>
      </c>
      <c r="G119">
        <v>4</v>
      </c>
      <c r="H119" s="13">
        <v>23.761380559777688</v>
      </c>
      <c r="I119">
        <v>6</v>
      </c>
    </row>
    <row r="120" spans="2:9" x14ac:dyDescent="0.25">
      <c r="B120" t="s">
        <v>252</v>
      </c>
      <c r="C120" s="4">
        <v>37551</v>
      </c>
      <c r="D120" s="4">
        <v>43338</v>
      </c>
      <c r="E120" s="4">
        <v>80889</v>
      </c>
      <c r="F120" s="7">
        <v>53.577124207246975</v>
      </c>
      <c r="G120">
        <v>3</v>
      </c>
      <c r="H120" s="13">
        <v>20.308051517662122</v>
      </c>
      <c r="I120">
        <v>7</v>
      </c>
    </row>
    <row r="121" spans="2:9" x14ac:dyDescent="0.25">
      <c r="B121" t="s">
        <v>254</v>
      </c>
      <c r="C121" s="4">
        <v>68690</v>
      </c>
      <c r="D121" s="4">
        <v>83786</v>
      </c>
      <c r="E121" s="4">
        <v>152476</v>
      </c>
      <c r="F121" s="7">
        <v>54.950287258322618</v>
      </c>
      <c r="G121">
        <v>1</v>
      </c>
      <c r="H121" s="13">
        <v>18.487250276746167</v>
      </c>
      <c r="I121">
        <v>8</v>
      </c>
    </row>
  </sheetData>
  <sortState xmlns:xlrd2="http://schemas.microsoft.com/office/spreadsheetml/2017/richdata2" ref="B114:I121">
    <sortCondition descending="1" ref="H114:H12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0"/>
  <sheetViews>
    <sheetView tabSelected="1" workbookViewId="0">
      <pane ySplit="7" topLeftCell="A8" activePane="bottomLeft" state="frozen"/>
      <selection pane="bottomLeft" activeCell="K1" sqref="K1"/>
    </sheetView>
  </sheetViews>
  <sheetFormatPr defaultRowHeight="13.8" x14ac:dyDescent="0.25"/>
  <cols>
    <col min="1" max="1" width="15" customWidth="1"/>
    <col min="2" max="2" width="7.59765625" customWidth="1"/>
    <col min="3" max="3" width="8.8984375" customWidth="1"/>
    <col min="4" max="7" width="7.59765625" customWidth="1"/>
    <col min="8" max="8" width="7.09765625" customWidth="1"/>
    <col min="9" max="9" width="7.59765625" customWidth="1"/>
    <col min="10" max="10" width="5.59765625" customWidth="1"/>
    <col min="11" max="11" width="4.59765625" customWidth="1"/>
    <col min="12" max="12" width="9.59765625" customWidth="1"/>
  </cols>
  <sheetData>
    <row r="1" spans="1:12" x14ac:dyDescent="0.25">
      <c r="A1" s="1" t="s">
        <v>361</v>
      </c>
    </row>
    <row r="2" spans="1:12" x14ac:dyDescent="0.25">
      <c r="A2" t="s">
        <v>362</v>
      </c>
    </row>
    <row r="3" spans="1:12" x14ac:dyDescent="0.25">
      <c r="A3" t="s">
        <v>363</v>
      </c>
    </row>
    <row r="5" spans="1:12" x14ac:dyDescent="0.25">
      <c r="A5" s="16"/>
      <c r="B5" s="24" t="s">
        <v>264</v>
      </c>
      <c r="C5" s="25"/>
      <c r="D5" s="26"/>
      <c r="E5" s="24" t="s">
        <v>265</v>
      </c>
      <c r="F5" s="25"/>
      <c r="G5" s="26"/>
      <c r="H5" s="24" t="s">
        <v>266</v>
      </c>
      <c r="I5" s="25"/>
      <c r="J5" s="26"/>
    </row>
    <row r="6" spans="1:12" ht="27.6" x14ac:dyDescent="0.25">
      <c r="A6" s="17" t="s">
        <v>1</v>
      </c>
      <c r="B6" s="18" t="s">
        <v>261</v>
      </c>
      <c r="C6" s="19" t="s">
        <v>262</v>
      </c>
      <c r="D6" s="20" t="s">
        <v>263</v>
      </c>
      <c r="E6" s="18" t="s">
        <v>261</v>
      </c>
      <c r="F6" s="19" t="s">
        <v>262</v>
      </c>
      <c r="G6" s="20" t="s">
        <v>263</v>
      </c>
      <c r="H6" s="18" t="s">
        <v>261</v>
      </c>
      <c r="I6" s="19" t="s">
        <v>262</v>
      </c>
      <c r="J6" s="20" t="s">
        <v>263</v>
      </c>
      <c r="L6" s="21" t="s">
        <v>267</v>
      </c>
    </row>
    <row r="7" spans="1:12" x14ac:dyDescent="0.25">
      <c r="A7" s="1" t="s">
        <v>189</v>
      </c>
      <c r="B7" s="8">
        <v>474107</v>
      </c>
      <c r="C7" s="8">
        <v>1146395</v>
      </c>
      <c r="D7" s="8">
        <v>294069</v>
      </c>
      <c r="E7" s="22">
        <f>B7/L7</f>
        <v>0.24763093142014581</v>
      </c>
      <c r="F7" s="22">
        <f>C7/L7</f>
        <v>0.59877382452779238</v>
      </c>
      <c r="G7" s="22">
        <f>D7/L7</f>
        <v>0.15359524405206179</v>
      </c>
      <c r="H7" s="10" t="s">
        <v>251</v>
      </c>
      <c r="I7" s="10" t="s">
        <v>251</v>
      </c>
      <c r="J7" s="10" t="s">
        <v>251</v>
      </c>
      <c r="L7" s="8">
        <f>SUM(B7:D7)</f>
        <v>1914571</v>
      </c>
    </row>
    <row r="8" spans="1:12" x14ac:dyDescent="0.25">
      <c r="A8" t="s">
        <v>268</v>
      </c>
      <c r="B8" s="4">
        <v>7511</v>
      </c>
      <c r="C8" s="4">
        <v>18480</v>
      </c>
      <c r="D8" s="4">
        <v>5596</v>
      </c>
      <c r="E8" s="23">
        <f>B8/L8</f>
        <v>0.23778769747047837</v>
      </c>
      <c r="F8" s="23">
        <f>C8/L8</f>
        <v>0.58505081204292908</v>
      </c>
      <c r="G8" s="23">
        <f>D8/L8</f>
        <v>0.17716149048659258</v>
      </c>
      <c r="H8">
        <f>RANK(E8,E$8:E$100)</f>
        <v>35</v>
      </c>
      <c r="I8">
        <f t="shared" ref="I8:J23" si="0">RANK(F8,F$8:F$100)</f>
        <v>16</v>
      </c>
      <c r="J8">
        <f t="shared" si="0"/>
        <v>76</v>
      </c>
      <c r="L8" s="4">
        <f t="shared" ref="L8:L69" si="1">SUM(B8:D8)</f>
        <v>31587</v>
      </c>
    </row>
    <row r="9" spans="1:12" x14ac:dyDescent="0.25">
      <c r="A9" t="s">
        <v>269</v>
      </c>
      <c r="B9" s="4">
        <v>1491</v>
      </c>
      <c r="C9" s="4">
        <v>3395</v>
      </c>
      <c r="D9" s="4">
        <v>1455</v>
      </c>
      <c r="E9" s="23">
        <f t="shared" ref="E9:E72" si="2">B9/L9</f>
        <v>0.2351364138148557</v>
      </c>
      <c r="F9" s="23">
        <f t="shared" ref="F9:F72" si="3">C9/L9</f>
        <v>0.53540451032960101</v>
      </c>
      <c r="G9" s="23">
        <f t="shared" ref="G9:G72" si="4">D9/L9</f>
        <v>0.22945907585554329</v>
      </c>
      <c r="H9">
        <f t="shared" ref="H9:J72" si="5">RANK(E9,E$8:E$100)</f>
        <v>42</v>
      </c>
      <c r="I9">
        <f t="shared" si="0"/>
        <v>69</v>
      </c>
      <c r="J9">
        <f t="shared" si="0"/>
        <v>35</v>
      </c>
      <c r="L9" s="4">
        <f t="shared" si="1"/>
        <v>6341</v>
      </c>
    </row>
    <row r="10" spans="1:12" x14ac:dyDescent="0.25">
      <c r="A10" t="s">
        <v>270</v>
      </c>
      <c r="B10" s="4">
        <v>119</v>
      </c>
      <c r="C10" s="4">
        <v>201</v>
      </c>
      <c r="D10" s="4">
        <v>107</v>
      </c>
      <c r="E10" s="23">
        <f t="shared" si="2"/>
        <v>0.27868852459016391</v>
      </c>
      <c r="F10" s="23">
        <f t="shared" si="3"/>
        <v>0.47072599531615927</v>
      </c>
      <c r="G10" s="23">
        <f t="shared" si="4"/>
        <v>0.25058548009367682</v>
      </c>
      <c r="H10">
        <f t="shared" si="5"/>
        <v>4</v>
      </c>
      <c r="I10">
        <f t="shared" si="0"/>
        <v>93</v>
      </c>
      <c r="J10">
        <f t="shared" si="0"/>
        <v>21</v>
      </c>
      <c r="L10" s="4">
        <f t="shared" si="1"/>
        <v>427</v>
      </c>
    </row>
    <row r="11" spans="1:12" x14ac:dyDescent="0.25">
      <c r="A11" t="s">
        <v>271</v>
      </c>
      <c r="B11" s="4">
        <v>163</v>
      </c>
      <c r="C11" s="4">
        <v>404</v>
      </c>
      <c r="D11" s="4">
        <v>155</v>
      </c>
      <c r="E11" s="23">
        <f t="shared" si="2"/>
        <v>0.2257617728531856</v>
      </c>
      <c r="F11" s="23">
        <f t="shared" si="3"/>
        <v>0.55955678670360109</v>
      </c>
      <c r="G11" s="23">
        <f t="shared" si="4"/>
        <v>0.2146814404432133</v>
      </c>
      <c r="H11">
        <f t="shared" si="5"/>
        <v>58</v>
      </c>
      <c r="I11">
        <f t="shared" si="0"/>
        <v>48</v>
      </c>
      <c r="J11">
        <f t="shared" si="0"/>
        <v>45</v>
      </c>
      <c r="L11" s="4">
        <f t="shared" si="1"/>
        <v>722</v>
      </c>
    </row>
    <row r="12" spans="1:12" x14ac:dyDescent="0.25">
      <c r="A12" t="s">
        <v>272</v>
      </c>
      <c r="B12" s="4">
        <v>104</v>
      </c>
      <c r="C12" s="4">
        <v>241</v>
      </c>
      <c r="D12" s="4">
        <v>132</v>
      </c>
      <c r="E12" s="23">
        <f t="shared" si="2"/>
        <v>0.2180293501048218</v>
      </c>
      <c r="F12" s="23">
        <f t="shared" si="3"/>
        <v>0.50524109014675056</v>
      </c>
      <c r="G12" s="23">
        <f t="shared" si="4"/>
        <v>0.27672955974842767</v>
      </c>
      <c r="H12">
        <f t="shared" si="5"/>
        <v>66</v>
      </c>
      <c r="I12">
        <f t="shared" si="0"/>
        <v>90</v>
      </c>
      <c r="J12">
        <f t="shared" si="0"/>
        <v>7</v>
      </c>
      <c r="L12" s="4">
        <f t="shared" si="1"/>
        <v>477</v>
      </c>
    </row>
    <row r="13" spans="1:12" x14ac:dyDescent="0.25">
      <c r="A13" t="s">
        <v>273</v>
      </c>
      <c r="B13" s="4">
        <v>1228</v>
      </c>
      <c r="C13" s="4">
        <v>2878</v>
      </c>
      <c r="D13" s="4">
        <v>1173</v>
      </c>
      <c r="E13" s="23">
        <f t="shared" si="2"/>
        <v>0.23261981435878007</v>
      </c>
      <c r="F13" s="23">
        <f t="shared" si="3"/>
        <v>0.54517901117635914</v>
      </c>
      <c r="G13" s="23">
        <f t="shared" si="4"/>
        <v>0.22220117446486076</v>
      </c>
      <c r="H13">
        <f t="shared" si="5"/>
        <v>47</v>
      </c>
      <c r="I13">
        <f t="shared" si="0"/>
        <v>62</v>
      </c>
      <c r="J13">
        <f t="shared" si="0"/>
        <v>37</v>
      </c>
      <c r="L13" s="4">
        <f t="shared" si="1"/>
        <v>5279</v>
      </c>
    </row>
    <row r="14" spans="1:12" x14ac:dyDescent="0.25">
      <c r="A14" t="s">
        <v>274</v>
      </c>
      <c r="B14" s="4">
        <v>2794</v>
      </c>
      <c r="C14" s="4">
        <v>6292</v>
      </c>
      <c r="D14" s="4">
        <v>1884</v>
      </c>
      <c r="E14" s="23">
        <f t="shared" si="2"/>
        <v>0.25469462169553325</v>
      </c>
      <c r="F14" s="23">
        <f t="shared" si="3"/>
        <v>0.57356426618049228</v>
      </c>
      <c r="G14" s="23">
        <f t="shared" si="4"/>
        <v>0.17174111212397447</v>
      </c>
      <c r="H14">
        <f t="shared" si="5"/>
        <v>12</v>
      </c>
      <c r="I14">
        <f t="shared" si="0"/>
        <v>25</v>
      </c>
      <c r="J14">
        <f t="shared" si="0"/>
        <v>79</v>
      </c>
      <c r="L14" s="4">
        <f t="shared" si="1"/>
        <v>10970</v>
      </c>
    </row>
    <row r="15" spans="1:12" x14ac:dyDescent="0.25">
      <c r="A15" t="s">
        <v>275</v>
      </c>
      <c r="B15" s="4">
        <v>394</v>
      </c>
      <c r="C15" s="4">
        <v>959</v>
      </c>
      <c r="D15" s="4">
        <v>584</v>
      </c>
      <c r="E15" s="23">
        <f t="shared" si="2"/>
        <v>0.20340733092410945</v>
      </c>
      <c r="F15" s="23">
        <f t="shared" si="3"/>
        <v>0.49509550851832729</v>
      </c>
      <c r="G15" s="23">
        <f t="shared" si="4"/>
        <v>0.30149716055756326</v>
      </c>
      <c r="H15">
        <f t="shared" si="5"/>
        <v>75</v>
      </c>
      <c r="I15">
        <f t="shared" si="0"/>
        <v>92</v>
      </c>
      <c r="J15">
        <f t="shared" si="0"/>
        <v>2</v>
      </c>
      <c r="L15" s="4">
        <f t="shared" si="1"/>
        <v>1937</v>
      </c>
    </row>
    <row r="16" spans="1:12" x14ac:dyDescent="0.25">
      <c r="A16" t="s">
        <v>276</v>
      </c>
      <c r="B16" s="4">
        <v>600</v>
      </c>
      <c r="C16" s="4">
        <v>1601</v>
      </c>
      <c r="D16" s="4">
        <v>814</v>
      </c>
      <c r="E16" s="23">
        <f t="shared" si="2"/>
        <v>0.19900497512437812</v>
      </c>
      <c r="F16" s="23">
        <f t="shared" si="3"/>
        <v>0.5310116086235489</v>
      </c>
      <c r="G16" s="23">
        <f t="shared" si="4"/>
        <v>0.26998341625207295</v>
      </c>
      <c r="H16">
        <f t="shared" si="5"/>
        <v>81</v>
      </c>
      <c r="I16">
        <f t="shared" si="0"/>
        <v>73</v>
      </c>
      <c r="J16">
        <f t="shared" si="0"/>
        <v>9</v>
      </c>
      <c r="L16" s="4">
        <f t="shared" si="1"/>
        <v>3015</v>
      </c>
    </row>
    <row r="17" spans="1:12" x14ac:dyDescent="0.25">
      <c r="A17" t="s">
        <v>277</v>
      </c>
      <c r="B17" s="4">
        <v>11549</v>
      </c>
      <c r="C17" s="4">
        <v>30797</v>
      </c>
      <c r="D17" s="4">
        <v>6863</v>
      </c>
      <c r="E17" s="23">
        <f t="shared" si="2"/>
        <v>0.23469284074051494</v>
      </c>
      <c r="F17" s="23">
        <f t="shared" si="3"/>
        <v>0.62584080147940413</v>
      </c>
      <c r="G17" s="23">
        <f t="shared" si="4"/>
        <v>0.13946635778008087</v>
      </c>
      <c r="H17">
        <f t="shared" si="5"/>
        <v>45</v>
      </c>
      <c r="I17">
        <f t="shared" si="0"/>
        <v>5</v>
      </c>
      <c r="J17">
        <f t="shared" si="0"/>
        <v>87</v>
      </c>
      <c r="L17" s="4">
        <f t="shared" si="1"/>
        <v>49209</v>
      </c>
    </row>
    <row r="18" spans="1:12" x14ac:dyDescent="0.25">
      <c r="A18" t="s">
        <v>278</v>
      </c>
      <c r="B18" s="4">
        <v>1462</v>
      </c>
      <c r="C18" s="4">
        <v>3508</v>
      </c>
      <c r="D18" s="4">
        <v>1540</v>
      </c>
      <c r="E18" s="23">
        <f t="shared" si="2"/>
        <v>0.22457757296466974</v>
      </c>
      <c r="F18" s="23">
        <f t="shared" si="3"/>
        <v>0.53886328725038402</v>
      </c>
      <c r="G18" s="23">
        <f t="shared" si="4"/>
        <v>0.23655913978494625</v>
      </c>
      <c r="H18">
        <f t="shared" si="5"/>
        <v>59</v>
      </c>
      <c r="I18">
        <f t="shared" si="0"/>
        <v>67</v>
      </c>
      <c r="J18">
        <f t="shared" si="0"/>
        <v>30</v>
      </c>
      <c r="L18" s="4">
        <f t="shared" si="1"/>
        <v>6510</v>
      </c>
    </row>
    <row r="19" spans="1:12" x14ac:dyDescent="0.25">
      <c r="A19" t="s">
        <v>279</v>
      </c>
      <c r="B19" s="4">
        <v>1902</v>
      </c>
      <c r="C19" s="4">
        <v>4485</v>
      </c>
      <c r="D19" s="4">
        <v>1642</v>
      </c>
      <c r="E19" s="23">
        <f t="shared" si="2"/>
        <v>0.23689126914933367</v>
      </c>
      <c r="F19" s="23">
        <f t="shared" si="3"/>
        <v>0.558600074729107</v>
      </c>
      <c r="G19" s="23">
        <f t="shared" si="4"/>
        <v>0.20450865612155936</v>
      </c>
      <c r="H19">
        <f t="shared" si="5"/>
        <v>39</v>
      </c>
      <c r="I19">
        <f t="shared" si="0"/>
        <v>49</v>
      </c>
      <c r="J19">
        <f t="shared" si="0"/>
        <v>53</v>
      </c>
      <c r="L19" s="4">
        <f t="shared" si="1"/>
        <v>8029</v>
      </c>
    </row>
    <row r="20" spans="1:12" x14ac:dyDescent="0.25">
      <c r="A20" t="s">
        <v>280</v>
      </c>
      <c r="B20" s="4">
        <v>6232</v>
      </c>
      <c r="C20" s="4">
        <v>15260</v>
      </c>
      <c r="D20" s="4">
        <v>4396</v>
      </c>
      <c r="E20" s="23">
        <f t="shared" si="2"/>
        <v>0.24072929542645241</v>
      </c>
      <c r="F20" s="23">
        <f t="shared" si="3"/>
        <v>0.58946229913473425</v>
      </c>
      <c r="G20" s="23">
        <f t="shared" si="4"/>
        <v>0.16980840543881334</v>
      </c>
      <c r="H20">
        <f t="shared" si="5"/>
        <v>30</v>
      </c>
      <c r="I20">
        <f t="shared" si="0"/>
        <v>15</v>
      </c>
      <c r="J20">
        <f t="shared" si="0"/>
        <v>80</v>
      </c>
      <c r="L20" s="4">
        <f t="shared" si="1"/>
        <v>25888</v>
      </c>
    </row>
    <row r="21" spans="1:12" x14ac:dyDescent="0.25">
      <c r="A21" t="s">
        <v>281</v>
      </c>
      <c r="B21" s="4">
        <v>2156</v>
      </c>
      <c r="C21" s="4">
        <v>4536</v>
      </c>
      <c r="D21" s="4">
        <v>1806</v>
      </c>
      <c r="E21" s="23">
        <f t="shared" si="2"/>
        <v>0.25370675453047775</v>
      </c>
      <c r="F21" s="23">
        <f t="shared" si="3"/>
        <v>0.53377265238879734</v>
      </c>
      <c r="G21" s="23">
        <f t="shared" si="4"/>
        <v>0.21252059308072488</v>
      </c>
      <c r="H21">
        <f t="shared" si="5"/>
        <v>13</v>
      </c>
      <c r="I21">
        <f t="shared" si="0"/>
        <v>70</v>
      </c>
      <c r="J21">
        <f t="shared" si="0"/>
        <v>46</v>
      </c>
      <c r="L21" s="4">
        <f t="shared" si="1"/>
        <v>8498</v>
      </c>
    </row>
    <row r="22" spans="1:12" x14ac:dyDescent="0.25">
      <c r="A22" t="s">
        <v>282</v>
      </c>
      <c r="B22" s="4">
        <v>874</v>
      </c>
      <c r="C22" s="4">
        <v>2080</v>
      </c>
      <c r="D22" s="4">
        <v>829</v>
      </c>
      <c r="E22" s="23">
        <f t="shared" si="2"/>
        <v>0.23103357123975682</v>
      </c>
      <c r="F22" s="23">
        <f t="shared" si="3"/>
        <v>0.54982817869415812</v>
      </c>
      <c r="G22" s="23">
        <f t="shared" si="4"/>
        <v>0.21913825006608512</v>
      </c>
      <c r="H22">
        <f t="shared" si="5"/>
        <v>49</v>
      </c>
      <c r="I22">
        <f t="shared" si="0"/>
        <v>55</v>
      </c>
      <c r="J22">
        <f t="shared" si="0"/>
        <v>39</v>
      </c>
      <c r="L22" s="4">
        <f t="shared" si="1"/>
        <v>3783</v>
      </c>
    </row>
    <row r="23" spans="1:12" x14ac:dyDescent="0.25">
      <c r="A23" t="s">
        <v>283</v>
      </c>
      <c r="B23" s="4">
        <v>1342</v>
      </c>
      <c r="C23" s="4">
        <v>3242</v>
      </c>
      <c r="D23" s="4">
        <v>1195</v>
      </c>
      <c r="E23" s="23">
        <f t="shared" si="2"/>
        <v>0.2322201072849974</v>
      </c>
      <c r="F23" s="23">
        <f t="shared" si="3"/>
        <v>0.56099671223395053</v>
      </c>
      <c r="G23" s="23">
        <f t="shared" si="4"/>
        <v>0.2067831804810521</v>
      </c>
      <c r="H23">
        <f t="shared" si="5"/>
        <v>48</v>
      </c>
      <c r="I23">
        <f t="shared" si="0"/>
        <v>43</v>
      </c>
      <c r="J23">
        <f t="shared" si="0"/>
        <v>51</v>
      </c>
      <c r="L23" s="4">
        <f t="shared" si="1"/>
        <v>5779</v>
      </c>
    </row>
    <row r="24" spans="1:12" x14ac:dyDescent="0.25">
      <c r="A24" t="s">
        <v>284</v>
      </c>
      <c r="B24" s="4">
        <v>2256</v>
      </c>
      <c r="C24" s="4">
        <v>5569</v>
      </c>
      <c r="D24" s="4">
        <v>1779</v>
      </c>
      <c r="E24" s="23">
        <f t="shared" si="2"/>
        <v>0.23490212411495209</v>
      </c>
      <c r="F24" s="23">
        <f t="shared" si="3"/>
        <v>0.57986255726780511</v>
      </c>
      <c r="G24" s="23">
        <f t="shared" si="4"/>
        <v>0.18523531861724282</v>
      </c>
      <c r="H24">
        <f t="shared" si="5"/>
        <v>44</v>
      </c>
      <c r="I24">
        <f t="shared" si="5"/>
        <v>18</v>
      </c>
      <c r="J24">
        <f t="shared" si="5"/>
        <v>71</v>
      </c>
      <c r="L24" s="4">
        <f t="shared" si="1"/>
        <v>9604</v>
      </c>
    </row>
    <row r="25" spans="1:12" x14ac:dyDescent="0.25">
      <c r="A25" t="s">
        <v>285</v>
      </c>
      <c r="B25" s="4">
        <v>1535</v>
      </c>
      <c r="C25" s="4">
        <v>3432</v>
      </c>
      <c r="D25" s="4">
        <v>1236</v>
      </c>
      <c r="E25" s="23">
        <f t="shared" si="2"/>
        <v>0.24746090601321941</v>
      </c>
      <c r="F25" s="23">
        <f t="shared" si="3"/>
        <v>0.55328067064323716</v>
      </c>
      <c r="G25" s="23">
        <f t="shared" si="4"/>
        <v>0.19925842334354343</v>
      </c>
      <c r="H25">
        <f t="shared" si="5"/>
        <v>22</v>
      </c>
      <c r="I25">
        <f t="shared" si="5"/>
        <v>50</v>
      </c>
      <c r="J25">
        <f t="shared" si="5"/>
        <v>60</v>
      </c>
      <c r="L25" s="4">
        <f t="shared" si="1"/>
        <v>6203</v>
      </c>
    </row>
    <row r="26" spans="1:12" x14ac:dyDescent="0.25">
      <c r="A26" t="s">
        <v>286</v>
      </c>
      <c r="B26" s="4">
        <v>3191</v>
      </c>
      <c r="C26" s="4">
        <v>6175</v>
      </c>
      <c r="D26" s="4">
        <v>1348</v>
      </c>
      <c r="E26" s="23">
        <f t="shared" si="2"/>
        <v>0.29783460892290459</v>
      </c>
      <c r="F26" s="23">
        <f t="shared" si="3"/>
        <v>0.57634870263207016</v>
      </c>
      <c r="G26" s="23">
        <f t="shared" si="4"/>
        <v>0.12581668844502519</v>
      </c>
      <c r="H26">
        <f t="shared" si="5"/>
        <v>2</v>
      </c>
      <c r="I26">
        <f t="shared" si="5"/>
        <v>19</v>
      </c>
      <c r="J26">
        <f t="shared" si="5"/>
        <v>91</v>
      </c>
      <c r="L26" s="4">
        <f t="shared" si="1"/>
        <v>10714</v>
      </c>
    </row>
    <row r="27" spans="1:12" x14ac:dyDescent="0.25">
      <c r="A27" t="s">
        <v>287</v>
      </c>
      <c r="B27" s="4">
        <v>2202</v>
      </c>
      <c r="C27" s="4">
        <v>4806</v>
      </c>
      <c r="D27" s="4">
        <v>1944</v>
      </c>
      <c r="E27" s="23">
        <f t="shared" si="2"/>
        <v>0.24597855227882037</v>
      </c>
      <c r="F27" s="23">
        <f t="shared" si="3"/>
        <v>0.53686327077747986</v>
      </c>
      <c r="G27" s="23">
        <f t="shared" si="4"/>
        <v>0.21715817694369974</v>
      </c>
      <c r="H27">
        <f t="shared" si="5"/>
        <v>23</v>
      </c>
      <c r="I27">
        <f t="shared" si="5"/>
        <v>68</v>
      </c>
      <c r="J27">
        <f t="shared" si="5"/>
        <v>42</v>
      </c>
      <c r="L27" s="4">
        <f t="shared" si="1"/>
        <v>8952</v>
      </c>
    </row>
    <row r="28" spans="1:12" x14ac:dyDescent="0.25">
      <c r="A28" t="s">
        <v>288</v>
      </c>
      <c r="B28" s="4">
        <v>2551</v>
      </c>
      <c r="C28" s="4">
        <v>5907</v>
      </c>
      <c r="D28" s="4">
        <v>2368</v>
      </c>
      <c r="E28" s="23">
        <f t="shared" si="2"/>
        <v>0.23563643081470534</v>
      </c>
      <c r="F28" s="23">
        <f t="shared" si="3"/>
        <v>0.54563088860151487</v>
      </c>
      <c r="G28" s="23">
        <f t="shared" si="4"/>
        <v>0.21873268058377979</v>
      </c>
      <c r="H28">
        <f t="shared" si="5"/>
        <v>41</v>
      </c>
      <c r="I28">
        <f t="shared" si="5"/>
        <v>59</v>
      </c>
      <c r="J28">
        <f t="shared" si="5"/>
        <v>40</v>
      </c>
      <c r="L28" s="4">
        <f t="shared" si="1"/>
        <v>10826</v>
      </c>
    </row>
    <row r="29" spans="1:12" x14ac:dyDescent="0.25">
      <c r="A29" t="s">
        <v>289</v>
      </c>
      <c r="B29" s="4">
        <v>5867</v>
      </c>
      <c r="C29" s="4">
        <v>11600</v>
      </c>
      <c r="D29" s="4">
        <v>2706</v>
      </c>
      <c r="E29" s="23">
        <f t="shared" si="2"/>
        <v>0.2908342834481733</v>
      </c>
      <c r="F29" s="23">
        <f t="shared" si="3"/>
        <v>0.57502602488474697</v>
      </c>
      <c r="G29" s="23">
        <f t="shared" si="4"/>
        <v>0.13413969166707976</v>
      </c>
      <c r="H29">
        <f t="shared" si="5"/>
        <v>3</v>
      </c>
      <c r="I29">
        <f t="shared" si="5"/>
        <v>22</v>
      </c>
      <c r="J29">
        <f t="shared" si="5"/>
        <v>89</v>
      </c>
      <c r="L29" s="4">
        <f t="shared" si="1"/>
        <v>20173</v>
      </c>
    </row>
    <row r="30" spans="1:12" x14ac:dyDescent="0.25">
      <c r="A30" t="s">
        <v>290</v>
      </c>
      <c r="B30" s="4">
        <v>1576</v>
      </c>
      <c r="C30" s="4">
        <v>5624</v>
      </c>
      <c r="D30" s="4">
        <v>1610</v>
      </c>
      <c r="E30" s="23">
        <f t="shared" si="2"/>
        <v>0.17888762769580022</v>
      </c>
      <c r="F30" s="23">
        <f t="shared" si="3"/>
        <v>0.63836549375709417</v>
      </c>
      <c r="G30" s="23">
        <f t="shared" si="4"/>
        <v>0.18274687854710556</v>
      </c>
      <c r="H30">
        <f t="shared" si="5"/>
        <v>89</v>
      </c>
      <c r="I30">
        <f t="shared" si="5"/>
        <v>2</v>
      </c>
      <c r="J30">
        <f t="shared" si="5"/>
        <v>73</v>
      </c>
      <c r="L30" s="4">
        <f t="shared" si="1"/>
        <v>8810</v>
      </c>
    </row>
    <row r="31" spans="1:12" x14ac:dyDescent="0.25">
      <c r="A31" t="s">
        <v>291</v>
      </c>
      <c r="B31" s="4">
        <v>6498</v>
      </c>
      <c r="C31" s="4">
        <v>13539</v>
      </c>
      <c r="D31" s="4">
        <v>3696</v>
      </c>
      <c r="E31" s="23">
        <f t="shared" si="2"/>
        <v>0.27379598028062191</v>
      </c>
      <c r="F31" s="23">
        <f t="shared" si="3"/>
        <v>0.57047149538617115</v>
      </c>
      <c r="G31" s="23">
        <f t="shared" si="4"/>
        <v>0.15573252433320692</v>
      </c>
      <c r="H31">
        <f t="shared" si="5"/>
        <v>8</v>
      </c>
      <c r="I31">
        <f t="shared" si="5"/>
        <v>29</v>
      </c>
      <c r="J31">
        <f t="shared" si="5"/>
        <v>82</v>
      </c>
      <c r="L31" s="4">
        <f t="shared" si="1"/>
        <v>23733</v>
      </c>
    </row>
    <row r="32" spans="1:12" x14ac:dyDescent="0.25">
      <c r="A32" t="s">
        <v>292</v>
      </c>
      <c r="B32" s="4">
        <v>359</v>
      </c>
      <c r="C32" s="4">
        <v>1042</v>
      </c>
      <c r="D32" s="4">
        <v>430</v>
      </c>
      <c r="E32" s="23">
        <f t="shared" si="2"/>
        <v>0.19606772255598034</v>
      </c>
      <c r="F32" s="23">
        <f t="shared" si="3"/>
        <v>0.56908793009284542</v>
      </c>
      <c r="G32" s="23">
        <f t="shared" si="4"/>
        <v>0.23484434735117421</v>
      </c>
      <c r="H32">
        <f t="shared" si="5"/>
        <v>85</v>
      </c>
      <c r="I32">
        <f t="shared" si="5"/>
        <v>33</v>
      </c>
      <c r="J32">
        <f t="shared" si="5"/>
        <v>32</v>
      </c>
      <c r="L32" s="4">
        <f t="shared" si="1"/>
        <v>1831</v>
      </c>
    </row>
    <row r="33" spans="1:12" x14ac:dyDescent="0.25">
      <c r="A33" t="s">
        <v>293</v>
      </c>
      <c r="B33" s="4">
        <v>1427</v>
      </c>
      <c r="C33" s="4">
        <v>3150</v>
      </c>
      <c r="D33" s="4">
        <v>1142</v>
      </c>
      <c r="E33" s="23">
        <f t="shared" si="2"/>
        <v>0.24951914670396921</v>
      </c>
      <c r="F33" s="23">
        <f t="shared" si="3"/>
        <v>0.55079559363525088</v>
      </c>
      <c r="G33" s="23">
        <f t="shared" si="4"/>
        <v>0.19968525966077985</v>
      </c>
      <c r="H33">
        <f t="shared" si="5"/>
        <v>18</v>
      </c>
      <c r="I33">
        <f t="shared" si="5"/>
        <v>53</v>
      </c>
      <c r="J33">
        <f t="shared" si="5"/>
        <v>59</v>
      </c>
      <c r="L33" s="4">
        <f t="shared" si="1"/>
        <v>5719</v>
      </c>
    </row>
    <row r="34" spans="1:12" x14ac:dyDescent="0.25">
      <c r="A34" t="s">
        <v>294</v>
      </c>
      <c r="B34" s="4">
        <v>8787</v>
      </c>
      <c r="C34" s="4">
        <v>20901</v>
      </c>
      <c r="D34" s="4">
        <v>6977</v>
      </c>
      <c r="E34" s="23">
        <f t="shared" si="2"/>
        <v>0.23965634801581889</v>
      </c>
      <c r="F34" s="23">
        <f t="shared" si="3"/>
        <v>0.5700531842356471</v>
      </c>
      <c r="G34" s="23">
        <f t="shared" si="4"/>
        <v>0.19029046774853403</v>
      </c>
      <c r="H34">
        <f t="shared" si="5"/>
        <v>32</v>
      </c>
      <c r="I34">
        <f t="shared" si="5"/>
        <v>31</v>
      </c>
      <c r="J34">
        <f t="shared" si="5"/>
        <v>65</v>
      </c>
      <c r="L34" s="4">
        <f t="shared" si="1"/>
        <v>36665</v>
      </c>
    </row>
    <row r="35" spans="1:12" x14ac:dyDescent="0.25">
      <c r="A35" t="s">
        <v>295</v>
      </c>
      <c r="B35" s="4">
        <v>144274</v>
      </c>
      <c r="C35" s="4">
        <v>345449</v>
      </c>
      <c r="D35" s="4">
        <v>70894</v>
      </c>
      <c r="E35" s="23">
        <f t="shared" si="2"/>
        <v>0.25734859984624081</v>
      </c>
      <c r="F35" s="23">
        <f t="shared" si="3"/>
        <v>0.61619430020852028</v>
      </c>
      <c r="G35" s="23">
        <f t="shared" si="4"/>
        <v>0.1264570999452389</v>
      </c>
      <c r="H35">
        <f t="shared" si="5"/>
        <v>11</v>
      </c>
      <c r="I35">
        <f t="shared" si="5"/>
        <v>6</v>
      </c>
      <c r="J35">
        <f t="shared" si="5"/>
        <v>90</v>
      </c>
      <c r="L35" s="4">
        <f t="shared" si="1"/>
        <v>560617</v>
      </c>
    </row>
    <row r="36" spans="1:12" x14ac:dyDescent="0.25">
      <c r="A36" t="s">
        <v>296</v>
      </c>
      <c r="B36" s="4">
        <v>458</v>
      </c>
      <c r="C36" s="4">
        <v>1043</v>
      </c>
      <c r="D36" s="4">
        <v>412</v>
      </c>
      <c r="E36" s="23">
        <f t="shared" si="2"/>
        <v>0.23941453214845793</v>
      </c>
      <c r="F36" s="23">
        <f t="shared" si="3"/>
        <v>0.54521693674856242</v>
      </c>
      <c r="G36" s="23">
        <f t="shared" si="4"/>
        <v>0.21536853110297963</v>
      </c>
      <c r="H36">
        <f t="shared" si="5"/>
        <v>33</v>
      </c>
      <c r="I36">
        <f t="shared" si="5"/>
        <v>61</v>
      </c>
      <c r="J36">
        <f t="shared" si="5"/>
        <v>44</v>
      </c>
      <c r="L36" s="4">
        <f t="shared" si="1"/>
        <v>1913</v>
      </c>
    </row>
    <row r="37" spans="1:12" x14ac:dyDescent="0.25">
      <c r="A37" t="s">
        <v>297</v>
      </c>
      <c r="B37" s="4">
        <v>1115</v>
      </c>
      <c r="C37" s="4">
        <v>3152</v>
      </c>
      <c r="D37" s="4">
        <v>1280</v>
      </c>
      <c r="E37" s="23">
        <f t="shared" si="2"/>
        <v>0.20100955471425996</v>
      </c>
      <c r="F37" s="23">
        <f t="shared" si="3"/>
        <v>0.56823508202632056</v>
      </c>
      <c r="G37" s="23">
        <f t="shared" si="4"/>
        <v>0.2307553632594195</v>
      </c>
      <c r="H37">
        <f t="shared" si="5"/>
        <v>79</v>
      </c>
      <c r="I37">
        <f t="shared" si="5"/>
        <v>36</v>
      </c>
      <c r="J37">
        <f t="shared" si="5"/>
        <v>33</v>
      </c>
      <c r="L37" s="4">
        <f t="shared" si="1"/>
        <v>5547</v>
      </c>
    </row>
    <row r="38" spans="1:12" x14ac:dyDescent="0.25">
      <c r="A38" t="s">
        <v>298</v>
      </c>
      <c r="B38" s="4">
        <v>557</v>
      </c>
      <c r="C38" s="4">
        <v>1621</v>
      </c>
      <c r="D38" s="4">
        <v>809</v>
      </c>
      <c r="E38" s="23">
        <f t="shared" si="2"/>
        <v>0.18647472380314697</v>
      </c>
      <c r="F38" s="23">
        <f t="shared" si="3"/>
        <v>0.54268496819551393</v>
      </c>
      <c r="G38" s="23">
        <f t="shared" si="4"/>
        <v>0.27084030800133913</v>
      </c>
      <c r="H38">
        <f t="shared" si="5"/>
        <v>87</v>
      </c>
      <c r="I38">
        <f t="shared" si="5"/>
        <v>64</v>
      </c>
      <c r="J38">
        <f t="shared" si="5"/>
        <v>8</v>
      </c>
      <c r="L38" s="4">
        <f t="shared" si="1"/>
        <v>2987</v>
      </c>
    </row>
    <row r="39" spans="1:12" x14ac:dyDescent="0.25">
      <c r="A39" t="s">
        <v>299</v>
      </c>
      <c r="B39" s="4">
        <v>518</v>
      </c>
      <c r="C39" s="4">
        <v>1454</v>
      </c>
      <c r="D39" s="4">
        <v>668</v>
      </c>
      <c r="E39" s="23">
        <f t="shared" si="2"/>
        <v>0.1962121212121212</v>
      </c>
      <c r="F39" s="23">
        <f t="shared" si="3"/>
        <v>0.55075757575757578</v>
      </c>
      <c r="G39" s="23">
        <f t="shared" si="4"/>
        <v>0.25303030303030305</v>
      </c>
      <c r="H39">
        <f t="shared" si="5"/>
        <v>84</v>
      </c>
      <c r="I39">
        <f t="shared" si="5"/>
        <v>54</v>
      </c>
      <c r="J39">
        <f t="shared" si="5"/>
        <v>16</v>
      </c>
      <c r="L39" s="4">
        <f t="shared" si="1"/>
        <v>2640</v>
      </c>
    </row>
    <row r="40" spans="1:12" x14ac:dyDescent="0.25">
      <c r="A40" t="s">
        <v>300</v>
      </c>
      <c r="B40" s="4">
        <v>1058</v>
      </c>
      <c r="C40" s="4">
        <v>2527</v>
      </c>
      <c r="D40" s="4">
        <v>1162</v>
      </c>
      <c r="E40" s="23">
        <f t="shared" si="2"/>
        <v>0.22287760690962713</v>
      </c>
      <c r="F40" s="23">
        <f t="shared" si="3"/>
        <v>0.53233621234463868</v>
      </c>
      <c r="G40" s="23">
        <f t="shared" si="4"/>
        <v>0.24478618074573416</v>
      </c>
      <c r="H40">
        <f t="shared" si="5"/>
        <v>61</v>
      </c>
      <c r="I40">
        <f t="shared" si="5"/>
        <v>71</v>
      </c>
      <c r="J40">
        <f t="shared" si="5"/>
        <v>24</v>
      </c>
      <c r="L40" s="4">
        <f t="shared" si="1"/>
        <v>4747</v>
      </c>
    </row>
    <row r="41" spans="1:12" x14ac:dyDescent="0.25">
      <c r="A41" t="s">
        <v>301</v>
      </c>
      <c r="B41" s="4">
        <v>4883</v>
      </c>
      <c r="C41" s="4">
        <v>12282</v>
      </c>
      <c r="D41" s="4">
        <v>4429</v>
      </c>
      <c r="E41" s="23">
        <f t="shared" si="2"/>
        <v>0.22612762804482728</v>
      </c>
      <c r="F41" s="23">
        <f t="shared" si="3"/>
        <v>0.56876910252848012</v>
      </c>
      <c r="G41" s="23">
        <f t="shared" si="4"/>
        <v>0.2051032694266926</v>
      </c>
      <c r="H41">
        <f t="shared" si="5"/>
        <v>57</v>
      </c>
      <c r="I41">
        <f t="shared" si="5"/>
        <v>34</v>
      </c>
      <c r="J41">
        <f t="shared" si="5"/>
        <v>52</v>
      </c>
      <c r="L41" s="4">
        <f t="shared" si="1"/>
        <v>21594</v>
      </c>
    </row>
    <row r="42" spans="1:12" x14ac:dyDescent="0.25">
      <c r="A42" t="s">
        <v>302</v>
      </c>
      <c r="B42" s="4">
        <v>375</v>
      </c>
      <c r="C42" s="4">
        <v>973</v>
      </c>
      <c r="D42" s="4">
        <v>516</v>
      </c>
      <c r="E42" s="23">
        <f t="shared" si="2"/>
        <v>0.20118025751072963</v>
      </c>
      <c r="F42" s="23">
        <f t="shared" si="3"/>
        <v>0.52199570815450647</v>
      </c>
      <c r="G42" s="23">
        <f t="shared" si="4"/>
        <v>0.27682403433476394</v>
      </c>
      <c r="H42">
        <f t="shared" si="5"/>
        <v>78</v>
      </c>
      <c r="I42">
        <f t="shared" si="5"/>
        <v>79</v>
      </c>
      <c r="J42">
        <f t="shared" si="5"/>
        <v>6</v>
      </c>
      <c r="L42" s="4">
        <f t="shared" si="1"/>
        <v>1864</v>
      </c>
    </row>
    <row r="43" spans="1:12" x14ac:dyDescent="0.25">
      <c r="A43" t="s">
        <v>303</v>
      </c>
      <c r="B43" s="4">
        <v>397</v>
      </c>
      <c r="C43" s="4">
        <v>1033</v>
      </c>
      <c r="D43" s="4">
        <v>571</v>
      </c>
      <c r="E43" s="23">
        <f t="shared" si="2"/>
        <v>0.19840079960019991</v>
      </c>
      <c r="F43" s="23">
        <f t="shared" si="3"/>
        <v>0.51624187906046981</v>
      </c>
      <c r="G43" s="23">
        <f t="shared" si="4"/>
        <v>0.28535732133933034</v>
      </c>
      <c r="H43">
        <f t="shared" si="5"/>
        <v>82</v>
      </c>
      <c r="I43">
        <f t="shared" si="5"/>
        <v>84</v>
      </c>
      <c r="J43">
        <f t="shared" si="5"/>
        <v>4</v>
      </c>
      <c r="L43" s="4">
        <f t="shared" si="1"/>
        <v>2001</v>
      </c>
    </row>
    <row r="44" spans="1:12" x14ac:dyDescent="0.25">
      <c r="A44" t="s">
        <v>304</v>
      </c>
      <c r="B44" s="4">
        <v>352</v>
      </c>
      <c r="C44" s="4">
        <v>1135</v>
      </c>
      <c r="D44" s="4">
        <v>526</v>
      </c>
      <c r="E44" s="23">
        <f t="shared" si="2"/>
        <v>0.17486338797814208</v>
      </c>
      <c r="F44" s="23">
        <f t="shared" si="3"/>
        <v>0.56383507203179339</v>
      </c>
      <c r="G44" s="23">
        <f t="shared" si="4"/>
        <v>0.26130153999006456</v>
      </c>
      <c r="H44">
        <f t="shared" si="5"/>
        <v>90</v>
      </c>
      <c r="I44">
        <f t="shared" si="5"/>
        <v>40</v>
      </c>
      <c r="J44">
        <f t="shared" si="5"/>
        <v>13</v>
      </c>
      <c r="L44" s="4">
        <f t="shared" si="1"/>
        <v>2013</v>
      </c>
    </row>
    <row r="45" spans="1:12" x14ac:dyDescent="0.25">
      <c r="A45" t="s">
        <v>305</v>
      </c>
      <c r="B45" s="4">
        <v>172</v>
      </c>
      <c r="C45" s="4">
        <v>398</v>
      </c>
      <c r="D45" s="4">
        <v>152</v>
      </c>
      <c r="E45" s="23">
        <f t="shared" si="2"/>
        <v>0.23822714681440443</v>
      </c>
      <c r="F45" s="23">
        <f t="shared" si="3"/>
        <v>0.55124653739612184</v>
      </c>
      <c r="G45" s="23">
        <f t="shared" si="4"/>
        <v>0.21052631578947367</v>
      </c>
      <c r="H45">
        <f t="shared" si="5"/>
        <v>34</v>
      </c>
      <c r="I45">
        <f t="shared" si="5"/>
        <v>52</v>
      </c>
      <c r="J45">
        <f t="shared" si="5"/>
        <v>49</v>
      </c>
      <c r="L45" s="4">
        <f t="shared" si="1"/>
        <v>722</v>
      </c>
    </row>
    <row r="46" spans="1:12" x14ac:dyDescent="0.25">
      <c r="A46" t="s">
        <v>306</v>
      </c>
      <c r="B46" s="4">
        <v>560</v>
      </c>
      <c r="C46" s="4">
        <v>1220</v>
      </c>
      <c r="D46" s="4">
        <v>602</v>
      </c>
      <c r="E46" s="23">
        <f t="shared" si="2"/>
        <v>0.23509655751469352</v>
      </c>
      <c r="F46" s="23">
        <f t="shared" si="3"/>
        <v>0.51217464315701089</v>
      </c>
      <c r="G46" s="23">
        <f t="shared" si="4"/>
        <v>0.25272879932829556</v>
      </c>
      <c r="H46">
        <f t="shared" si="5"/>
        <v>43</v>
      </c>
      <c r="I46">
        <f t="shared" si="5"/>
        <v>87</v>
      </c>
      <c r="J46">
        <f t="shared" si="5"/>
        <v>19</v>
      </c>
      <c r="L46" s="4">
        <f t="shared" si="1"/>
        <v>2382</v>
      </c>
    </row>
    <row r="47" spans="1:12" x14ac:dyDescent="0.25">
      <c r="A47" t="s">
        <v>307</v>
      </c>
      <c r="B47" s="4">
        <v>16801</v>
      </c>
      <c r="C47" s="4">
        <v>35526</v>
      </c>
      <c r="D47" s="4">
        <v>8938</v>
      </c>
      <c r="E47" s="23">
        <f t="shared" si="2"/>
        <v>0.27423488125357054</v>
      </c>
      <c r="F47" s="23">
        <f t="shared" si="3"/>
        <v>0.57987431649391985</v>
      </c>
      <c r="G47" s="23">
        <f t="shared" si="4"/>
        <v>0.14589080225250958</v>
      </c>
      <c r="H47">
        <f t="shared" si="5"/>
        <v>7</v>
      </c>
      <c r="I47">
        <f t="shared" si="5"/>
        <v>17</v>
      </c>
      <c r="J47">
        <f t="shared" si="5"/>
        <v>85</v>
      </c>
      <c r="L47" s="4">
        <f t="shared" si="1"/>
        <v>61265</v>
      </c>
    </row>
    <row r="48" spans="1:12" x14ac:dyDescent="0.25">
      <c r="A48" t="s">
        <v>308</v>
      </c>
      <c r="B48" s="4">
        <v>2184</v>
      </c>
      <c r="C48" s="4">
        <v>5233</v>
      </c>
      <c r="D48" s="4">
        <v>1798</v>
      </c>
      <c r="E48" s="23">
        <f t="shared" si="2"/>
        <v>0.23700488334237657</v>
      </c>
      <c r="F48" s="23">
        <f t="shared" si="3"/>
        <v>0.56787845903418344</v>
      </c>
      <c r="G48" s="23">
        <f t="shared" si="4"/>
        <v>0.19511665762344005</v>
      </c>
      <c r="H48">
        <f t="shared" si="5"/>
        <v>36</v>
      </c>
      <c r="I48">
        <f t="shared" si="5"/>
        <v>37</v>
      </c>
      <c r="J48">
        <f t="shared" si="5"/>
        <v>63</v>
      </c>
      <c r="L48" s="4">
        <f t="shared" si="1"/>
        <v>9215</v>
      </c>
    </row>
    <row r="49" spans="1:12" x14ac:dyDescent="0.25">
      <c r="A49" t="s">
        <v>309</v>
      </c>
      <c r="B49" s="4">
        <v>827</v>
      </c>
      <c r="C49" s="4">
        <v>1743</v>
      </c>
      <c r="D49" s="4">
        <v>845</v>
      </c>
      <c r="E49" s="23">
        <f t="shared" si="2"/>
        <v>0.24216691068814056</v>
      </c>
      <c r="F49" s="23">
        <f t="shared" si="3"/>
        <v>0.51039531478770128</v>
      </c>
      <c r="G49" s="23">
        <f t="shared" si="4"/>
        <v>0.24743777452415813</v>
      </c>
      <c r="H49">
        <f t="shared" si="5"/>
        <v>27</v>
      </c>
      <c r="I49">
        <f t="shared" si="5"/>
        <v>88</v>
      </c>
      <c r="J49">
        <f t="shared" si="5"/>
        <v>22</v>
      </c>
      <c r="L49" s="4">
        <f t="shared" si="1"/>
        <v>3415</v>
      </c>
    </row>
    <row r="50" spans="1:12" x14ac:dyDescent="0.25">
      <c r="A50" t="s">
        <v>310</v>
      </c>
      <c r="B50" s="4">
        <v>190</v>
      </c>
      <c r="C50" s="4">
        <v>537</v>
      </c>
      <c r="D50" s="4">
        <v>166</v>
      </c>
      <c r="E50" s="23">
        <f t="shared" si="2"/>
        <v>0.21276595744680851</v>
      </c>
      <c r="F50" s="23">
        <f t="shared" si="3"/>
        <v>0.60134378499440089</v>
      </c>
      <c r="G50" s="23">
        <f t="shared" si="4"/>
        <v>0.1858902575587906</v>
      </c>
      <c r="H50">
        <f t="shared" si="5"/>
        <v>69</v>
      </c>
      <c r="I50">
        <f t="shared" si="5"/>
        <v>10</v>
      </c>
      <c r="J50">
        <f t="shared" si="5"/>
        <v>70</v>
      </c>
      <c r="L50" s="4">
        <f t="shared" si="1"/>
        <v>893</v>
      </c>
    </row>
    <row r="51" spans="1:12" x14ac:dyDescent="0.25">
      <c r="A51" t="s">
        <v>311</v>
      </c>
      <c r="B51" s="4">
        <v>644</v>
      </c>
      <c r="C51" s="4">
        <v>1459</v>
      </c>
      <c r="D51" s="4">
        <v>712</v>
      </c>
      <c r="E51" s="23">
        <f t="shared" si="2"/>
        <v>0.22877442273534637</v>
      </c>
      <c r="F51" s="23">
        <f t="shared" si="3"/>
        <v>0.51829484902309053</v>
      </c>
      <c r="G51" s="23">
        <f t="shared" si="4"/>
        <v>0.25293072824156304</v>
      </c>
      <c r="H51">
        <f t="shared" si="5"/>
        <v>53</v>
      </c>
      <c r="I51">
        <f t="shared" si="5"/>
        <v>82</v>
      </c>
      <c r="J51">
        <f t="shared" si="5"/>
        <v>17</v>
      </c>
      <c r="L51" s="4">
        <f t="shared" si="1"/>
        <v>2815</v>
      </c>
    </row>
    <row r="52" spans="1:12" x14ac:dyDescent="0.25">
      <c r="A52" t="s">
        <v>312</v>
      </c>
      <c r="B52" s="4">
        <v>2480</v>
      </c>
      <c r="C52" s="4">
        <v>5504</v>
      </c>
      <c r="D52" s="4">
        <v>2193</v>
      </c>
      <c r="E52" s="23">
        <f t="shared" si="2"/>
        <v>0.24368674462022208</v>
      </c>
      <c r="F52" s="23">
        <f t="shared" si="3"/>
        <v>0.54082735580229935</v>
      </c>
      <c r="G52" s="23">
        <f t="shared" si="4"/>
        <v>0.21548589957747863</v>
      </c>
      <c r="H52">
        <f t="shared" si="5"/>
        <v>25</v>
      </c>
      <c r="I52">
        <f t="shared" si="5"/>
        <v>65</v>
      </c>
      <c r="J52">
        <f t="shared" si="5"/>
        <v>43</v>
      </c>
      <c r="L52" s="4">
        <f t="shared" si="1"/>
        <v>10177</v>
      </c>
    </row>
    <row r="53" spans="1:12" x14ac:dyDescent="0.25">
      <c r="A53" t="s">
        <v>313</v>
      </c>
      <c r="B53" s="4">
        <v>115</v>
      </c>
      <c r="C53" s="4">
        <v>352</v>
      </c>
      <c r="D53" s="4">
        <v>226</v>
      </c>
      <c r="E53" s="23">
        <f t="shared" si="2"/>
        <v>0.16594516594516595</v>
      </c>
      <c r="F53" s="23">
        <f t="shared" si="3"/>
        <v>0.50793650793650791</v>
      </c>
      <c r="G53" s="23">
        <f t="shared" si="4"/>
        <v>0.32611832611832614</v>
      </c>
      <c r="H53">
        <f t="shared" si="5"/>
        <v>91</v>
      </c>
      <c r="I53">
        <f t="shared" si="5"/>
        <v>89</v>
      </c>
      <c r="J53">
        <f t="shared" si="5"/>
        <v>1</v>
      </c>
      <c r="L53" s="4">
        <f t="shared" si="1"/>
        <v>693</v>
      </c>
    </row>
    <row r="54" spans="1:12" x14ac:dyDescent="0.25">
      <c r="A54" t="s">
        <v>314</v>
      </c>
      <c r="B54" s="4">
        <v>1553</v>
      </c>
      <c r="C54" s="4">
        <v>3510</v>
      </c>
      <c r="D54" s="4">
        <v>1354</v>
      </c>
      <c r="E54" s="23">
        <f t="shared" si="2"/>
        <v>0.24201340190119994</v>
      </c>
      <c r="F54" s="23">
        <f t="shared" si="3"/>
        <v>0.54698457223001407</v>
      </c>
      <c r="G54" s="23">
        <f t="shared" si="4"/>
        <v>0.21100202586878603</v>
      </c>
      <c r="H54">
        <f t="shared" si="5"/>
        <v>28</v>
      </c>
      <c r="I54">
        <f t="shared" si="5"/>
        <v>57</v>
      </c>
      <c r="J54">
        <f t="shared" si="5"/>
        <v>48</v>
      </c>
      <c r="L54" s="4">
        <f t="shared" si="1"/>
        <v>6417</v>
      </c>
    </row>
    <row r="55" spans="1:12" x14ac:dyDescent="0.25">
      <c r="A55" t="s">
        <v>315</v>
      </c>
      <c r="B55" s="4">
        <v>1564</v>
      </c>
      <c r="C55" s="4">
        <v>3894</v>
      </c>
      <c r="D55" s="4">
        <v>1686</v>
      </c>
      <c r="E55" s="23">
        <f t="shared" si="2"/>
        <v>0.21892497200447927</v>
      </c>
      <c r="F55" s="23">
        <f t="shared" si="3"/>
        <v>0.54507278835386341</v>
      </c>
      <c r="G55" s="23">
        <f t="shared" si="4"/>
        <v>0.23600223964165734</v>
      </c>
      <c r="H55">
        <f t="shared" si="5"/>
        <v>65</v>
      </c>
      <c r="I55">
        <f t="shared" si="5"/>
        <v>63</v>
      </c>
      <c r="J55">
        <f t="shared" si="5"/>
        <v>31</v>
      </c>
      <c r="L55" s="4">
        <f t="shared" si="1"/>
        <v>7144</v>
      </c>
    </row>
    <row r="56" spans="1:12" x14ac:dyDescent="0.25">
      <c r="A56" t="s">
        <v>316</v>
      </c>
      <c r="B56" s="4">
        <v>961</v>
      </c>
      <c r="C56" s="4">
        <v>3261</v>
      </c>
      <c r="D56" s="4">
        <v>939</v>
      </c>
      <c r="E56" s="23">
        <f t="shared" si="2"/>
        <v>0.18620422398759931</v>
      </c>
      <c r="F56" s="23">
        <f t="shared" si="3"/>
        <v>0.63185429180391395</v>
      </c>
      <c r="G56" s="23">
        <f t="shared" si="4"/>
        <v>0.18194148420848671</v>
      </c>
      <c r="H56">
        <f t="shared" si="5"/>
        <v>88</v>
      </c>
      <c r="I56">
        <f t="shared" si="5"/>
        <v>4</v>
      </c>
      <c r="J56">
        <f t="shared" si="5"/>
        <v>74</v>
      </c>
      <c r="L56" s="4">
        <f t="shared" si="1"/>
        <v>5161</v>
      </c>
    </row>
    <row r="57" spans="1:12" x14ac:dyDescent="0.25">
      <c r="A57" t="s">
        <v>317</v>
      </c>
      <c r="B57" s="4">
        <v>1636</v>
      </c>
      <c r="C57" s="4">
        <v>3654</v>
      </c>
      <c r="D57" s="4">
        <v>1239</v>
      </c>
      <c r="E57" s="23">
        <f t="shared" si="2"/>
        <v>0.25057436054525961</v>
      </c>
      <c r="F57" s="23">
        <f t="shared" si="3"/>
        <v>0.55965691530096495</v>
      </c>
      <c r="G57" s="23">
        <f t="shared" si="4"/>
        <v>0.18976872415377546</v>
      </c>
      <c r="H57">
        <f t="shared" si="5"/>
        <v>16</v>
      </c>
      <c r="I57">
        <f t="shared" si="5"/>
        <v>47</v>
      </c>
      <c r="J57">
        <f t="shared" si="5"/>
        <v>66</v>
      </c>
      <c r="L57" s="4">
        <f t="shared" si="1"/>
        <v>6529</v>
      </c>
    </row>
    <row r="58" spans="1:12" x14ac:dyDescent="0.25">
      <c r="A58" t="s">
        <v>318</v>
      </c>
      <c r="B58" s="4">
        <v>1624</v>
      </c>
      <c r="C58" s="4">
        <v>4289</v>
      </c>
      <c r="D58" s="4">
        <v>2155</v>
      </c>
      <c r="E58" s="23">
        <f t="shared" si="2"/>
        <v>0.20128904313336637</v>
      </c>
      <c r="F58" s="23">
        <f t="shared" si="3"/>
        <v>0.53160634605850277</v>
      </c>
      <c r="G58" s="23">
        <f t="shared" si="4"/>
        <v>0.26710461080813086</v>
      </c>
      <c r="H58">
        <f t="shared" si="5"/>
        <v>77</v>
      </c>
      <c r="I58">
        <f t="shared" si="5"/>
        <v>72</v>
      </c>
      <c r="J58">
        <f t="shared" si="5"/>
        <v>11</v>
      </c>
      <c r="L58" s="4">
        <f t="shared" si="1"/>
        <v>8068</v>
      </c>
    </row>
    <row r="59" spans="1:12" x14ac:dyDescent="0.25">
      <c r="A59" t="s">
        <v>319</v>
      </c>
      <c r="B59" s="4">
        <v>199</v>
      </c>
      <c r="C59" s="4">
        <v>378</v>
      </c>
      <c r="D59" s="4">
        <v>183</v>
      </c>
      <c r="E59" s="23">
        <f t="shared" si="2"/>
        <v>0.26184210526315788</v>
      </c>
      <c r="F59" s="23">
        <f t="shared" si="3"/>
        <v>0.49736842105263157</v>
      </c>
      <c r="G59" s="23">
        <f t="shared" si="4"/>
        <v>0.24078947368421053</v>
      </c>
      <c r="H59">
        <f t="shared" si="5"/>
        <v>10</v>
      </c>
      <c r="I59">
        <f t="shared" si="5"/>
        <v>91</v>
      </c>
      <c r="J59">
        <f t="shared" si="5"/>
        <v>28</v>
      </c>
      <c r="L59" s="4">
        <f t="shared" si="1"/>
        <v>760</v>
      </c>
    </row>
    <row r="60" spans="1:12" x14ac:dyDescent="0.25">
      <c r="A60" t="s">
        <v>320</v>
      </c>
      <c r="B60" s="4">
        <v>781</v>
      </c>
      <c r="C60" s="4">
        <v>1959</v>
      </c>
      <c r="D60" s="4">
        <v>893</v>
      </c>
      <c r="E60" s="23">
        <f t="shared" si="2"/>
        <v>0.2149738508120011</v>
      </c>
      <c r="F60" s="23">
        <f t="shared" si="3"/>
        <v>0.53922378199834842</v>
      </c>
      <c r="G60" s="23">
        <f t="shared" si="4"/>
        <v>0.24580236718965043</v>
      </c>
      <c r="H60">
        <f t="shared" si="5"/>
        <v>67</v>
      </c>
      <c r="I60">
        <f t="shared" si="5"/>
        <v>66</v>
      </c>
      <c r="J60">
        <f t="shared" si="5"/>
        <v>23</v>
      </c>
      <c r="L60" s="4">
        <f t="shared" si="1"/>
        <v>3633</v>
      </c>
    </row>
    <row r="61" spans="1:12" x14ac:dyDescent="0.25">
      <c r="A61" t="s">
        <v>321</v>
      </c>
      <c r="B61" s="4">
        <v>2034</v>
      </c>
      <c r="C61" s="4">
        <v>4331</v>
      </c>
      <c r="D61" s="4">
        <v>2061</v>
      </c>
      <c r="E61" s="23">
        <f t="shared" si="2"/>
        <v>0.24139568003797768</v>
      </c>
      <c r="F61" s="23">
        <f t="shared" si="3"/>
        <v>0.51400427248991221</v>
      </c>
      <c r="G61" s="23">
        <f t="shared" si="4"/>
        <v>0.24460004747211014</v>
      </c>
      <c r="H61">
        <f t="shared" si="5"/>
        <v>29</v>
      </c>
      <c r="I61">
        <f t="shared" si="5"/>
        <v>85</v>
      </c>
      <c r="J61">
        <f t="shared" si="5"/>
        <v>26</v>
      </c>
      <c r="L61" s="4">
        <f t="shared" si="1"/>
        <v>8426</v>
      </c>
    </row>
    <row r="62" spans="1:12" x14ac:dyDescent="0.25">
      <c r="A62" t="s">
        <v>322</v>
      </c>
      <c r="B62" s="4">
        <v>71674</v>
      </c>
      <c r="C62" s="4">
        <v>199307</v>
      </c>
      <c r="D62" s="4">
        <v>42177</v>
      </c>
      <c r="E62" s="23">
        <f t="shared" si="2"/>
        <v>0.22887488105046014</v>
      </c>
      <c r="F62" s="23">
        <f t="shared" si="3"/>
        <v>0.63644230707821614</v>
      </c>
      <c r="G62" s="23">
        <f t="shared" si="4"/>
        <v>0.13468281187132375</v>
      </c>
      <c r="H62">
        <f t="shared" si="5"/>
        <v>52</v>
      </c>
      <c r="I62">
        <f t="shared" si="5"/>
        <v>3</v>
      </c>
      <c r="J62">
        <f t="shared" si="5"/>
        <v>88</v>
      </c>
      <c r="L62" s="4">
        <f t="shared" si="1"/>
        <v>313158</v>
      </c>
    </row>
    <row r="63" spans="1:12" x14ac:dyDescent="0.25">
      <c r="A63" t="s">
        <v>323</v>
      </c>
      <c r="B63" s="4">
        <v>8354</v>
      </c>
      <c r="C63" s="4">
        <v>20248</v>
      </c>
      <c r="D63" s="4">
        <v>6661</v>
      </c>
      <c r="E63" s="23">
        <f t="shared" si="2"/>
        <v>0.23690553838300768</v>
      </c>
      <c r="F63" s="23">
        <f t="shared" si="3"/>
        <v>0.57419958596829535</v>
      </c>
      <c r="G63" s="23">
        <f t="shared" si="4"/>
        <v>0.18889487564869695</v>
      </c>
      <c r="H63">
        <f t="shared" si="5"/>
        <v>38</v>
      </c>
      <c r="I63">
        <f t="shared" si="5"/>
        <v>23</v>
      </c>
      <c r="J63">
        <f t="shared" si="5"/>
        <v>68</v>
      </c>
      <c r="L63" s="4">
        <f t="shared" si="1"/>
        <v>35263</v>
      </c>
    </row>
    <row r="64" spans="1:12" x14ac:dyDescent="0.25">
      <c r="A64" t="s">
        <v>324</v>
      </c>
      <c r="B64" s="4">
        <v>256</v>
      </c>
      <c r="C64" s="4">
        <v>485</v>
      </c>
      <c r="D64" s="4">
        <v>186</v>
      </c>
      <c r="E64" s="23">
        <f t="shared" si="2"/>
        <v>0.27615965480043148</v>
      </c>
      <c r="F64" s="23">
        <f t="shared" si="3"/>
        <v>0.52319309600862995</v>
      </c>
      <c r="G64" s="23">
        <f t="shared" si="4"/>
        <v>0.20064724919093851</v>
      </c>
      <c r="H64">
        <f t="shared" si="5"/>
        <v>5</v>
      </c>
      <c r="I64">
        <f t="shared" si="5"/>
        <v>78</v>
      </c>
      <c r="J64">
        <f t="shared" si="5"/>
        <v>56</v>
      </c>
      <c r="L64" s="4">
        <f t="shared" si="1"/>
        <v>927</v>
      </c>
    </row>
    <row r="65" spans="1:12" x14ac:dyDescent="0.25">
      <c r="A65" t="s">
        <v>325</v>
      </c>
      <c r="B65" s="4">
        <v>93</v>
      </c>
      <c r="C65" s="4">
        <v>364</v>
      </c>
      <c r="D65" s="4">
        <v>148</v>
      </c>
      <c r="E65" s="23">
        <f t="shared" si="2"/>
        <v>0.1537190082644628</v>
      </c>
      <c r="F65" s="23">
        <f t="shared" si="3"/>
        <v>0.60165289256198351</v>
      </c>
      <c r="G65" s="23">
        <f t="shared" si="4"/>
        <v>0.24462809917355371</v>
      </c>
      <c r="H65">
        <f t="shared" si="5"/>
        <v>93</v>
      </c>
      <c r="I65">
        <f t="shared" si="5"/>
        <v>9</v>
      </c>
      <c r="J65">
        <f t="shared" si="5"/>
        <v>25</v>
      </c>
      <c r="L65" s="4">
        <f t="shared" si="1"/>
        <v>605</v>
      </c>
    </row>
    <row r="66" spans="1:12" x14ac:dyDescent="0.25">
      <c r="A66" t="s">
        <v>326</v>
      </c>
      <c r="B66" s="4">
        <v>61</v>
      </c>
      <c r="C66" s="4">
        <v>216</v>
      </c>
      <c r="D66" s="4">
        <v>118</v>
      </c>
      <c r="E66" s="23">
        <f t="shared" si="2"/>
        <v>0.15443037974683543</v>
      </c>
      <c r="F66" s="23">
        <f t="shared" si="3"/>
        <v>0.54683544303797471</v>
      </c>
      <c r="G66" s="23">
        <f t="shared" si="4"/>
        <v>0.29873417721518986</v>
      </c>
      <c r="H66">
        <f t="shared" si="5"/>
        <v>92</v>
      </c>
      <c r="I66">
        <f t="shared" si="5"/>
        <v>58</v>
      </c>
      <c r="J66">
        <f t="shared" si="5"/>
        <v>3</v>
      </c>
      <c r="L66" s="4">
        <f t="shared" si="1"/>
        <v>395</v>
      </c>
    </row>
    <row r="67" spans="1:12" x14ac:dyDescent="0.25">
      <c r="A67" t="s">
        <v>327</v>
      </c>
      <c r="B67" s="4">
        <v>8816</v>
      </c>
      <c r="C67" s="4">
        <v>20812</v>
      </c>
      <c r="D67" s="4">
        <v>5452</v>
      </c>
      <c r="E67" s="23">
        <f t="shared" si="2"/>
        <v>0.25131128848346634</v>
      </c>
      <c r="F67" s="23">
        <f t="shared" si="3"/>
        <v>0.59327251995439001</v>
      </c>
      <c r="G67" s="23">
        <f t="shared" si="4"/>
        <v>0.15541619156214367</v>
      </c>
      <c r="H67">
        <f t="shared" si="5"/>
        <v>14</v>
      </c>
      <c r="I67">
        <f t="shared" si="5"/>
        <v>12</v>
      </c>
      <c r="J67">
        <f t="shared" si="5"/>
        <v>83</v>
      </c>
      <c r="L67" s="4">
        <f t="shared" si="1"/>
        <v>35080</v>
      </c>
    </row>
    <row r="68" spans="1:12" x14ac:dyDescent="0.25">
      <c r="A68" t="s">
        <v>328</v>
      </c>
      <c r="B68" s="4">
        <v>1737</v>
      </c>
      <c r="C68" s="4">
        <v>4444</v>
      </c>
      <c r="D68" s="4">
        <v>1617</v>
      </c>
      <c r="E68" s="23">
        <f t="shared" si="2"/>
        <v>0.22274942292895614</v>
      </c>
      <c r="F68" s="23">
        <f t="shared" si="3"/>
        <v>0.56988971531161836</v>
      </c>
      <c r="G68" s="23">
        <f t="shared" si="4"/>
        <v>0.2073608617594255</v>
      </c>
      <c r="H68">
        <f t="shared" si="5"/>
        <v>62</v>
      </c>
      <c r="I68">
        <f t="shared" si="5"/>
        <v>32</v>
      </c>
      <c r="J68">
        <f t="shared" si="5"/>
        <v>50</v>
      </c>
      <c r="L68" s="4">
        <f t="shared" si="1"/>
        <v>7798</v>
      </c>
    </row>
    <row r="69" spans="1:12" x14ac:dyDescent="0.25">
      <c r="A69" t="s">
        <v>329</v>
      </c>
      <c r="B69" s="4">
        <v>1133</v>
      </c>
      <c r="C69" s="4">
        <v>2686</v>
      </c>
      <c r="D69" s="4">
        <v>962</v>
      </c>
      <c r="E69" s="23">
        <f t="shared" si="2"/>
        <v>0.2369797113574566</v>
      </c>
      <c r="F69" s="23">
        <f t="shared" si="3"/>
        <v>0.56180715331520603</v>
      </c>
      <c r="G69" s="23">
        <f t="shared" si="4"/>
        <v>0.20121313532733737</v>
      </c>
      <c r="H69">
        <f t="shared" si="5"/>
        <v>37</v>
      </c>
      <c r="I69">
        <f t="shared" si="5"/>
        <v>42</v>
      </c>
      <c r="J69">
        <f t="shared" si="5"/>
        <v>55</v>
      </c>
      <c r="L69" s="4">
        <f t="shared" si="1"/>
        <v>4781</v>
      </c>
    </row>
    <row r="70" spans="1:12" x14ac:dyDescent="0.25">
      <c r="A70" t="s">
        <v>330</v>
      </c>
      <c r="B70" s="4">
        <v>783</v>
      </c>
      <c r="C70" s="4">
        <v>2038</v>
      </c>
      <c r="D70" s="4">
        <v>723</v>
      </c>
      <c r="E70" s="23">
        <f t="shared" si="2"/>
        <v>0.22093679458239276</v>
      </c>
      <c r="F70" s="23">
        <f t="shared" si="3"/>
        <v>0.57505643340857793</v>
      </c>
      <c r="G70" s="23">
        <f t="shared" si="4"/>
        <v>0.20400677200902934</v>
      </c>
      <c r="H70">
        <f t="shared" si="5"/>
        <v>64</v>
      </c>
      <c r="I70">
        <f t="shared" si="5"/>
        <v>21</v>
      </c>
      <c r="J70">
        <f t="shared" si="5"/>
        <v>54</v>
      </c>
      <c r="L70" s="4">
        <f t="shared" ref="L70:L100" si="6">SUM(B70:D70)</f>
        <v>3544</v>
      </c>
    </row>
    <row r="71" spans="1:12" x14ac:dyDescent="0.25">
      <c r="A71" t="s">
        <v>331</v>
      </c>
      <c r="B71" s="4">
        <v>1466</v>
      </c>
      <c r="C71" s="4">
        <v>4130</v>
      </c>
      <c r="D71" s="4">
        <v>1377</v>
      </c>
      <c r="E71" s="23">
        <f t="shared" si="2"/>
        <v>0.21023949519575505</v>
      </c>
      <c r="F71" s="23">
        <f t="shared" si="3"/>
        <v>0.59228452602896886</v>
      </c>
      <c r="G71" s="23">
        <f t="shared" si="4"/>
        <v>0.19747597877527606</v>
      </c>
      <c r="H71">
        <f t="shared" si="5"/>
        <v>70</v>
      </c>
      <c r="I71">
        <f t="shared" si="5"/>
        <v>13</v>
      </c>
      <c r="J71">
        <f t="shared" si="5"/>
        <v>61</v>
      </c>
      <c r="L71" s="4">
        <f t="shared" si="6"/>
        <v>6973</v>
      </c>
    </row>
    <row r="72" spans="1:12" x14ac:dyDescent="0.25">
      <c r="A72" t="s">
        <v>332</v>
      </c>
      <c r="B72" s="4">
        <v>887</v>
      </c>
      <c r="C72" s="4">
        <v>2226</v>
      </c>
      <c r="D72" s="4">
        <v>1131</v>
      </c>
      <c r="E72" s="23">
        <f t="shared" si="2"/>
        <v>0.2090009425070688</v>
      </c>
      <c r="F72" s="23">
        <f t="shared" si="3"/>
        <v>0.52450518378887845</v>
      </c>
      <c r="G72" s="23">
        <f t="shared" si="4"/>
        <v>0.26649387370405275</v>
      </c>
      <c r="H72">
        <f t="shared" si="5"/>
        <v>71</v>
      </c>
      <c r="I72">
        <f t="shared" si="5"/>
        <v>76</v>
      </c>
      <c r="J72">
        <f t="shared" si="5"/>
        <v>12</v>
      </c>
      <c r="L72" s="4">
        <f t="shared" si="6"/>
        <v>4244</v>
      </c>
    </row>
    <row r="73" spans="1:12" x14ac:dyDescent="0.25">
      <c r="A73" t="s">
        <v>333</v>
      </c>
      <c r="B73" s="4">
        <v>3827</v>
      </c>
      <c r="C73" s="4">
        <v>9068</v>
      </c>
      <c r="D73" s="4">
        <v>3054</v>
      </c>
      <c r="E73" s="23">
        <f t="shared" ref="E73:E100" si="7">B73/L73</f>
        <v>0.23995234810959934</v>
      </c>
      <c r="F73" s="23">
        <f t="shared" ref="F73:F100" si="8">C73/L73</f>
        <v>0.56856229230672772</v>
      </c>
      <c r="G73" s="23">
        <f t="shared" ref="G73:G100" si="9">D73/L73</f>
        <v>0.19148535958367296</v>
      </c>
      <c r="H73">
        <f t="shared" ref="H73:J100" si="10">RANK(E73,E$8:E$100)</f>
        <v>31</v>
      </c>
      <c r="I73">
        <f t="shared" si="10"/>
        <v>35</v>
      </c>
      <c r="J73">
        <f t="shared" si="10"/>
        <v>64</v>
      </c>
      <c r="L73" s="4">
        <f t="shared" si="6"/>
        <v>15949</v>
      </c>
    </row>
    <row r="74" spans="1:12" x14ac:dyDescent="0.25">
      <c r="A74" t="s">
        <v>334</v>
      </c>
      <c r="B74" s="4">
        <v>553</v>
      </c>
      <c r="C74" s="4">
        <v>1358</v>
      </c>
      <c r="D74" s="4">
        <v>738</v>
      </c>
      <c r="E74" s="23">
        <f t="shared" si="7"/>
        <v>0.20875802189505474</v>
      </c>
      <c r="F74" s="23">
        <f t="shared" si="8"/>
        <v>0.51264628161570402</v>
      </c>
      <c r="G74" s="23">
        <f t="shared" si="9"/>
        <v>0.27859569648924121</v>
      </c>
      <c r="H74">
        <f t="shared" si="10"/>
        <v>72</v>
      </c>
      <c r="I74">
        <f t="shared" si="10"/>
        <v>86</v>
      </c>
      <c r="J74">
        <f t="shared" si="10"/>
        <v>5</v>
      </c>
      <c r="L74" s="4">
        <f t="shared" si="6"/>
        <v>2649</v>
      </c>
    </row>
    <row r="75" spans="1:12" x14ac:dyDescent="0.25">
      <c r="A75" t="s">
        <v>335</v>
      </c>
      <c r="B75" s="4">
        <v>720</v>
      </c>
      <c r="C75" s="4">
        <v>1514</v>
      </c>
      <c r="D75" s="4">
        <v>667</v>
      </c>
      <c r="E75" s="23">
        <f t="shared" si="7"/>
        <v>0.24819027921406411</v>
      </c>
      <c r="F75" s="23">
        <f t="shared" si="8"/>
        <v>0.52188900379179592</v>
      </c>
      <c r="G75" s="23">
        <f t="shared" si="9"/>
        <v>0.22992071699413996</v>
      </c>
      <c r="H75">
        <f t="shared" si="10"/>
        <v>21</v>
      </c>
      <c r="I75">
        <f t="shared" si="10"/>
        <v>80</v>
      </c>
      <c r="J75">
        <f t="shared" si="10"/>
        <v>34</v>
      </c>
      <c r="L75" s="4">
        <f t="shared" si="6"/>
        <v>2901</v>
      </c>
    </row>
    <row r="76" spans="1:12" x14ac:dyDescent="0.25">
      <c r="A76" t="s">
        <v>336</v>
      </c>
      <c r="B76" s="4">
        <v>2154</v>
      </c>
      <c r="C76" s="4">
        <v>5125</v>
      </c>
      <c r="D76" s="4">
        <v>1821</v>
      </c>
      <c r="E76" s="23">
        <f t="shared" si="7"/>
        <v>0.23670329670329671</v>
      </c>
      <c r="F76" s="23">
        <f t="shared" si="8"/>
        <v>0.56318681318681318</v>
      </c>
      <c r="G76" s="23">
        <f t="shared" si="9"/>
        <v>0.20010989010989011</v>
      </c>
      <c r="H76">
        <f t="shared" si="10"/>
        <v>40</v>
      </c>
      <c r="I76">
        <f t="shared" si="10"/>
        <v>41</v>
      </c>
      <c r="J76">
        <f t="shared" si="10"/>
        <v>58</v>
      </c>
      <c r="L76" s="4">
        <f t="shared" si="6"/>
        <v>9100</v>
      </c>
    </row>
    <row r="77" spans="1:12" x14ac:dyDescent="0.25">
      <c r="A77" t="s">
        <v>337</v>
      </c>
      <c r="B77" s="4">
        <v>1790</v>
      </c>
      <c r="C77" s="4">
        <v>4004</v>
      </c>
      <c r="D77" s="4">
        <v>1350</v>
      </c>
      <c r="E77" s="23">
        <f t="shared" si="7"/>
        <v>0.25055991041433373</v>
      </c>
      <c r="F77" s="23">
        <f t="shared" si="8"/>
        <v>0.56047032474804026</v>
      </c>
      <c r="G77" s="23">
        <f t="shared" si="9"/>
        <v>0.18896976483762598</v>
      </c>
      <c r="H77">
        <f t="shared" si="10"/>
        <v>17</v>
      </c>
      <c r="I77">
        <f t="shared" si="10"/>
        <v>46</v>
      </c>
      <c r="J77">
        <f t="shared" si="10"/>
        <v>67</v>
      </c>
      <c r="L77" s="4">
        <f t="shared" si="6"/>
        <v>7144</v>
      </c>
    </row>
    <row r="78" spans="1:12" x14ac:dyDescent="0.25">
      <c r="A78" t="s">
        <v>338</v>
      </c>
      <c r="B78" s="4">
        <v>8699</v>
      </c>
      <c r="C78" s="4">
        <v>18741</v>
      </c>
      <c r="D78" s="4">
        <v>5734</v>
      </c>
      <c r="E78" s="23">
        <f t="shared" si="7"/>
        <v>0.26222342798577197</v>
      </c>
      <c r="F78" s="23">
        <f t="shared" si="8"/>
        <v>0.56493036715500089</v>
      </c>
      <c r="G78" s="23">
        <f t="shared" si="9"/>
        <v>0.17284620485922711</v>
      </c>
      <c r="H78">
        <f t="shared" si="10"/>
        <v>9</v>
      </c>
      <c r="I78">
        <f t="shared" si="10"/>
        <v>38</v>
      </c>
      <c r="J78">
        <f t="shared" si="10"/>
        <v>78</v>
      </c>
      <c r="L78" s="4">
        <f t="shared" si="6"/>
        <v>33174</v>
      </c>
    </row>
    <row r="79" spans="1:12" x14ac:dyDescent="0.25">
      <c r="A79" t="s">
        <v>339</v>
      </c>
      <c r="B79" s="4">
        <v>1199</v>
      </c>
      <c r="C79" s="4">
        <v>2887</v>
      </c>
      <c r="D79" s="4">
        <v>1139</v>
      </c>
      <c r="E79" s="23">
        <f t="shared" si="7"/>
        <v>0.2294736842105263</v>
      </c>
      <c r="F79" s="23">
        <f t="shared" si="8"/>
        <v>0.5525358851674641</v>
      </c>
      <c r="G79" s="23">
        <f t="shared" si="9"/>
        <v>0.21799043062200957</v>
      </c>
      <c r="H79">
        <f t="shared" si="10"/>
        <v>51</v>
      </c>
      <c r="I79">
        <f t="shared" si="10"/>
        <v>51</v>
      </c>
      <c r="J79">
        <f t="shared" si="10"/>
        <v>41</v>
      </c>
      <c r="L79" s="4">
        <f t="shared" si="6"/>
        <v>5225</v>
      </c>
    </row>
    <row r="80" spans="1:12" x14ac:dyDescent="0.25">
      <c r="A80" t="s">
        <v>340</v>
      </c>
      <c r="B80" s="4">
        <v>2457</v>
      </c>
      <c r="C80" s="4">
        <v>6156</v>
      </c>
      <c r="D80" s="4">
        <v>2155</v>
      </c>
      <c r="E80" s="23">
        <f t="shared" si="7"/>
        <v>0.22817607726597325</v>
      </c>
      <c r="F80" s="23">
        <f t="shared" si="8"/>
        <v>0.5716939078751857</v>
      </c>
      <c r="G80" s="23">
        <f t="shared" si="9"/>
        <v>0.20013001485884102</v>
      </c>
      <c r="H80">
        <f t="shared" si="10"/>
        <v>54</v>
      </c>
      <c r="I80">
        <f t="shared" si="10"/>
        <v>28</v>
      </c>
      <c r="J80">
        <f t="shared" si="10"/>
        <v>57</v>
      </c>
      <c r="L80" s="4">
        <f t="shared" si="6"/>
        <v>10768</v>
      </c>
    </row>
    <row r="81" spans="1:12" x14ac:dyDescent="0.25">
      <c r="A81" t="s">
        <v>341</v>
      </c>
      <c r="B81" s="4">
        <v>1701</v>
      </c>
      <c r="C81" s="4">
        <v>4341</v>
      </c>
      <c r="D81" s="4">
        <v>1919</v>
      </c>
      <c r="E81" s="23">
        <f t="shared" si="7"/>
        <v>0.21366662479587992</v>
      </c>
      <c r="F81" s="23">
        <f t="shared" si="8"/>
        <v>0.5452832558723778</v>
      </c>
      <c r="G81" s="23">
        <f t="shared" si="9"/>
        <v>0.24105011933174225</v>
      </c>
      <c r="H81">
        <f t="shared" si="10"/>
        <v>68</v>
      </c>
      <c r="I81">
        <f t="shared" si="10"/>
        <v>60</v>
      </c>
      <c r="J81">
        <f t="shared" si="10"/>
        <v>27</v>
      </c>
      <c r="L81" s="4">
        <f t="shared" si="6"/>
        <v>7961</v>
      </c>
    </row>
    <row r="82" spans="1:12" x14ac:dyDescent="0.25">
      <c r="A82" t="s">
        <v>342</v>
      </c>
      <c r="B82" s="4">
        <v>266</v>
      </c>
      <c r="C82" s="4">
        <v>793</v>
      </c>
      <c r="D82" s="4">
        <v>355</v>
      </c>
      <c r="E82" s="23">
        <f t="shared" si="7"/>
        <v>0.18811881188118812</v>
      </c>
      <c r="F82" s="23">
        <f t="shared" si="8"/>
        <v>0.56082036775106081</v>
      </c>
      <c r="G82" s="23">
        <f t="shared" si="9"/>
        <v>0.25106082036775107</v>
      </c>
      <c r="H82">
        <f t="shared" si="10"/>
        <v>86</v>
      </c>
      <c r="I82">
        <f t="shared" si="10"/>
        <v>44</v>
      </c>
      <c r="J82">
        <f t="shared" si="10"/>
        <v>20</v>
      </c>
      <c r="L82" s="4">
        <f t="shared" si="6"/>
        <v>1414</v>
      </c>
    </row>
    <row r="83" spans="1:12" x14ac:dyDescent="0.25">
      <c r="A83" t="s">
        <v>343</v>
      </c>
      <c r="B83" s="4">
        <v>3542</v>
      </c>
      <c r="C83" s="4">
        <v>8670</v>
      </c>
      <c r="D83" s="4">
        <v>2058</v>
      </c>
      <c r="E83" s="23">
        <f t="shared" si="7"/>
        <v>0.24821303433777156</v>
      </c>
      <c r="F83" s="23">
        <f t="shared" si="8"/>
        <v>0.60756832515767345</v>
      </c>
      <c r="G83" s="23">
        <f t="shared" si="9"/>
        <v>0.14421864050455502</v>
      </c>
      <c r="H83">
        <f t="shared" si="10"/>
        <v>20</v>
      </c>
      <c r="I83">
        <f t="shared" si="10"/>
        <v>8</v>
      </c>
      <c r="J83">
        <f t="shared" si="10"/>
        <v>86</v>
      </c>
      <c r="L83" s="4">
        <f t="shared" si="6"/>
        <v>14270</v>
      </c>
    </row>
    <row r="84" spans="1:12" x14ac:dyDescent="0.25">
      <c r="A84" t="s">
        <v>344</v>
      </c>
      <c r="B84" s="4">
        <v>49982</v>
      </c>
      <c r="C84" s="4">
        <v>110631</v>
      </c>
      <c r="D84" s="4">
        <v>20619</v>
      </c>
      <c r="E84" s="23">
        <f t="shared" si="7"/>
        <v>0.27579014743533153</v>
      </c>
      <c r="F84" s="23">
        <f t="shared" si="8"/>
        <v>0.61043855389776636</v>
      </c>
      <c r="G84" s="23">
        <f t="shared" si="9"/>
        <v>0.1137712986669021</v>
      </c>
      <c r="H84">
        <f t="shared" si="10"/>
        <v>6</v>
      </c>
      <c r="I84">
        <f t="shared" si="10"/>
        <v>7</v>
      </c>
      <c r="J84">
        <f t="shared" si="10"/>
        <v>93</v>
      </c>
      <c r="L84" s="4">
        <f t="shared" si="6"/>
        <v>181232</v>
      </c>
    </row>
    <row r="85" spans="1:12" x14ac:dyDescent="0.25">
      <c r="A85" t="s">
        <v>345</v>
      </c>
      <c r="B85" s="4">
        <v>5147</v>
      </c>
      <c r="C85" s="4">
        <v>12147</v>
      </c>
      <c r="D85" s="4">
        <v>3871</v>
      </c>
      <c r="E85" s="23">
        <f t="shared" si="7"/>
        <v>0.24318450271674935</v>
      </c>
      <c r="F85" s="23">
        <f t="shared" si="8"/>
        <v>0.57391920623671155</v>
      </c>
      <c r="G85" s="23">
        <f t="shared" si="9"/>
        <v>0.18289629104653909</v>
      </c>
      <c r="H85">
        <f t="shared" si="10"/>
        <v>26</v>
      </c>
      <c r="I85">
        <f t="shared" si="10"/>
        <v>24</v>
      </c>
      <c r="J85">
        <f t="shared" si="10"/>
        <v>72</v>
      </c>
      <c r="L85" s="4">
        <f t="shared" si="6"/>
        <v>21165</v>
      </c>
    </row>
    <row r="86" spans="1:12" x14ac:dyDescent="0.25">
      <c r="A86" t="s">
        <v>346</v>
      </c>
      <c r="B86" s="4">
        <v>8973</v>
      </c>
      <c r="C86" s="4">
        <v>20352</v>
      </c>
      <c r="D86" s="4">
        <v>6749</v>
      </c>
      <c r="E86" s="23">
        <f t="shared" si="7"/>
        <v>0.24873870377557245</v>
      </c>
      <c r="F86" s="23">
        <f t="shared" si="8"/>
        <v>0.56417364306702888</v>
      </c>
      <c r="G86" s="23">
        <f t="shared" si="9"/>
        <v>0.18708765315739867</v>
      </c>
      <c r="H86">
        <f t="shared" si="10"/>
        <v>19</v>
      </c>
      <c r="I86">
        <f t="shared" si="10"/>
        <v>39</v>
      </c>
      <c r="J86">
        <f t="shared" si="10"/>
        <v>69</v>
      </c>
      <c r="L86" s="4">
        <f t="shared" si="6"/>
        <v>36074</v>
      </c>
    </row>
    <row r="87" spans="1:12" x14ac:dyDescent="0.25">
      <c r="A87" t="s">
        <v>347</v>
      </c>
      <c r="B87" s="4">
        <v>4005</v>
      </c>
      <c r="C87" s="4">
        <v>10254</v>
      </c>
      <c r="D87" s="4">
        <v>2912</v>
      </c>
      <c r="E87" s="23">
        <f t="shared" si="7"/>
        <v>0.23324209422864131</v>
      </c>
      <c r="F87" s="23">
        <f t="shared" si="8"/>
        <v>0.59716964649700077</v>
      </c>
      <c r="G87" s="23">
        <f t="shared" si="9"/>
        <v>0.16958825927435792</v>
      </c>
      <c r="H87">
        <f t="shared" si="10"/>
        <v>46</v>
      </c>
      <c r="I87">
        <f t="shared" si="10"/>
        <v>11</v>
      </c>
      <c r="J87">
        <f t="shared" si="10"/>
        <v>81</v>
      </c>
      <c r="L87" s="4">
        <f t="shared" si="6"/>
        <v>17171</v>
      </c>
    </row>
    <row r="88" spans="1:12" x14ac:dyDescent="0.25">
      <c r="A88" t="s">
        <v>348</v>
      </c>
      <c r="B88" s="4">
        <v>1163</v>
      </c>
      <c r="C88" s="4">
        <v>2745</v>
      </c>
      <c r="D88" s="4">
        <v>1323</v>
      </c>
      <c r="E88" s="23">
        <f t="shared" si="7"/>
        <v>0.22232842668705793</v>
      </c>
      <c r="F88" s="23">
        <f t="shared" si="8"/>
        <v>0.52475626075320203</v>
      </c>
      <c r="G88" s="23">
        <f t="shared" si="9"/>
        <v>0.25291531255974004</v>
      </c>
      <c r="H88">
        <f t="shared" si="10"/>
        <v>63</v>
      </c>
      <c r="I88">
        <f t="shared" si="10"/>
        <v>75</v>
      </c>
      <c r="J88">
        <f t="shared" si="10"/>
        <v>18</v>
      </c>
      <c r="L88" s="4">
        <f t="shared" si="6"/>
        <v>5231</v>
      </c>
    </row>
    <row r="89" spans="1:12" x14ac:dyDescent="0.25">
      <c r="A89" t="s">
        <v>349</v>
      </c>
      <c r="B89" s="4">
        <v>629</v>
      </c>
      <c r="C89" s="4">
        <v>1593</v>
      </c>
      <c r="D89" s="4">
        <v>811</v>
      </c>
      <c r="E89" s="23">
        <f t="shared" si="7"/>
        <v>0.20738542696999671</v>
      </c>
      <c r="F89" s="23">
        <f t="shared" si="8"/>
        <v>0.52522255192878342</v>
      </c>
      <c r="G89" s="23">
        <f t="shared" si="9"/>
        <v>0.2673920211012199</v>
      </c>
      <c r="H89">
        <f t="shared" si="10"/>
        <v>74</v>
      </c>
      <c r="I89">
        <f t="shared" si="10"/>
        <v>74</v>
      </c>
      <c r="J89">
        <f t="shared" si="10"/>
        <v>10</v>
      </c>
      <c r="L89" s="4">
        <f t="shared" si="6"/>
        <v>3033</v>
      </c>
    </row>
    <row r="90" spans="1:12" x14ac:dyDescent="0.25">
      <c r="A90" t="s">
        <v>350</v>
      </c>
      <c r="B90" s="4">
        <v>254</v>
      </c>
      <c r="C90" s="4">
        <v>695</v>
      </c>
      <c r="D90" s="4">
        <v>270</v>
      </c>
      <c r="E90" s="23">
        <f t="shared" si="7"/>
        <v>0.20836751435602954</v>
      </c>
      <c r="F90" s="23">
        <f t="shared" si="8"/>
        <v>0.57013945857260051</v>
      </c>
      <c r="G90" s="23">
        <f t="shared" si="9"/>
        <v>0.22149302707136997</v>
      </c>
      <c r="H90">
        <f t="shared" si="10"/>
        <v>73</v>
      </c>
      <c r="I90">
        <f t="shared" si="10"/>
        <v>30</v>
      </c>
      <c r="J90">
        <f t="shared" si="10"/>
        <v>38</v>
      </c>
      <c r="L90" s="4">
        <f t="shared" si="6"/>
        <v>1219</v>
      </c>
    </row>
    <row r="91" spans="1:12" x14ac:dyDescent="0.25">
      <c r="A91" t="s">
        <v>351</v>
      </c>
      <c r="B91" s="4">
        <v>1497</v>
      </c>
      <c r="C91" s="4">
        <v>3415</v>
      </c>
      <c r="D91" s="4">
        <v>1045</v>
      </c>
      <c r="E91" s="23">
        <f t="shared" si="7"/>
        <v>0.25130099043142523</v>
      </c>
      <c r="F91" s="23">
        <f t="shared" si="8"/>
        <v>0.57327513849252976</v>
      </c>
      <c r="G91" s="23">
        <f t="shared" si="9"/>
        <v>0.17542387107604498</v>
      </c>
      <c r="H91">
        <f t="shared" si="10"/>
        <v>15</v>
      </c>
      <c r="I91">
        <f t="shared" si="10"/>
        <v>26</v>
      </c>
      <c r="J91">
        <f t="shared" si="10"/>
        <v>77</v>
      </c>
      <c r="L91" s="4">
        <f t="shared" si="6"/>
        <v>5957</v>
      </c>
    </row>
    <row r="92" spans="1:12" x14ac:dyDescent="0.25">
      <c r="A92" t="s">
        <v>352</v>
      </c>
      <c r="B92" s="4">
        <v>1153</v>
      </c>
      <c r="C92" s="4">
        <v>2621</v>
      </c>
      <c r="D92" s="4">
        <v>1283</v>
      </c>
      <c r="E92" s="23">
        <f t="shared" si="7"/>
        <v>0.22800079098279613</v>
      </c>
      <c r="F92" s="23">
        <f t="shared" si="8"/>
        <v>0.51829147716037172</v>
      </c>
      <c r="G92" s="23">
        <f t="shared" si="9"/>
        <v>0.2537077318568321</v>
      </c>
      <c r="H92">
        <f t="shared" si="10"/>
        <v>55</v>
      </c>
      <c r="I92">
        <f t="shared" si="10"/>
        <v>83</v>
      </c>
      <c r="J92">
        <f t="shared" si="10"/>
        <v>14</v>
      </c>
      <c r="L92" s="4">
        <f t="shared" si="6"/>
        <v>5057</v>
      </c>
    </row>
    <row r="93" spans="1:12" x14ac:dyDescent="0.25">
      <c r="A93" t="s">
        <v>353</v>
      </c>
      <c r="B93" s="4">
        <v>127</v>
      </c>
      <c r="C93" s="4">
        <v>381</v>
      </c>
      <c r="D93" s="4">
        <v>137</v>
      </c>
      <c r="E93" s="23">
        <f t="shared" si="7"/>
        <v>0.19689922480620156</v>
      </c>
      <c r="F93" s="23">
        <f t="shared" si="8"/>
        <v>0.59069767441860466</v>
      </c>
      <c r="G93" s="23">
        <f t="shared" si="9"/>
        <v>0.21240310077519381</v>
      </c>
      <c r="H93">
        <f t="shared" si="10"/>
        <v>83</v>
      </c>
      <c r="I93">
        <f t="shared" si="10"/>
        <v>14</v>
      </c>
      <c r="J93">
        <f t="shared" si="10"/>
        <v>47</v>
      </c>
      <c r="L93" s="4">
        <f t="shared" si="6"/>
        <v>645</v>
      </c>
    </row>
    <row r="94" spans="1:12" x14ac:dyDescent="0.25">
      <c r="A94" t="s">
        <v>354</v>
      </c>
      <c r="B94" s="4">
        <v>2580</v>
      </c>
      <c r="C94" s="4">
        <v>3744</v>
      </c>
      <c r="D94" s="4">
        <v>857</v>
      </c>
      <c r="E94" s="23">
        <f t="shared" si="7"/>
        <v>0.3592814371257485</v>
      </c>
      <c r="F94" s="23">
        <f t="shared" si="8"/>
        <v>0.52137585294527222</v>
      </c>
      <c r="G94" s="23">
        <f t="shared" si="9"/>
        <v>0.11934270992897925</v>
      </c>
      <c r="H94">
        <f t="shared" si="10"/>
        <v>1</v>
      </c>
      <c r="I94">
        <f t="shared" si="10"/>
        <v>81</v>
      </c>
      <c r="J94">
        <f t="shared" si="10"/>
        <v>92</v>
      </c>
      <c r="L94" s="4">
        <f t="shared" si="6"/>
        <v>7181</v>
      </c>
    </row>
    <row r="95" spans="1:12" x14ac:dyDescent="0.25">
      <c r="A95" t="s">
        <v>355</v>
      </c>
      <c r="B95" s="4">
        <v>938</v>
      </c>
      <c r="C95" s="4">
        <v>2201</v>
      </c>
      <c r="D95" s="4">
        <v>1067</v>
      </c>
      <c r="E95" s="23">
        <f t="shared" si="7"/>
        <v>0.2230147408464099</v>
      </c>
      <c r="F95" s="23">
        <f t="shared" si="8"/>
        <v>0.52330004755111748</v>
      </c>
      <c r="G95" s="23">
        <f t="shared" si="9"/>
        <v>0.25368521160247265</v>
      </c>
      <c r="H95">
        <f t="shared" si="10"/>
        <v>60</v>
      </c>
      <c r="I95">
        <f t="shared" si="10"/>
        <v>77</v>
      </c>
      <c r="J95">
        <f t="shared" si="10"/>
        <v>15</v>
      </c>
      <c r="L95" s="4">
        <f t="shared" si="6"/>
        <v>4206</v>
      </c>
    </row>
    <row r="96" spans="1:12" x14ac:dyDescent="0.25">
      <c r="A96" t="s">
        <v>356</v>
      </c>
      <c r="B96" s="4">
        <v>5003</v>
      </c>
      <c r="C96" s="4">
        <v>11727</v>
      </c>
      <c r="D96" s="4">
        <v>3631</v>
      </c>
      <c r="E96" s="23">
        <f t="shared" si="7"/>
        <v>0.24571484701144344</v>
      </c>
      <c r="F96" s="23">
        <f t="shared" si="8"/>
        <v>0.57595402976278176</v>
      </c>
      <c r="G96" s="23">
        <f t="shared" si="9"/>
        <v>0.17833112322577477</v>
      </c>
      <c r="H96">
        <f t="shared" si="10"/>
        <v>24</v>
      </c>
      <c r="I96">
        <f t="shared" si="10"/>
        <v>20</v>
      </c>
      <c r="J96">
        <f t="shared" si="10"/>
        <v>75</v>
      </c>
      <c r="L96" s="4">
        <f t="shared" si="6"/>
        <v>20361</v>
      </c>
    </row>
    <row r="97" spans="1:12" x14ac:dyDescent="0.25">
      <c r="A97" t="s">
        <v>357</v>
      </c>
      <c r="B97" s="4">
        <v>1881</v>
      </c>
      <c r="C97" s="4">
        <v>6004</v>
      </c>
      <c r="D97" s="4">
        <v>1447</v>
      </c>
      <c r="E97" s="23">
        <f t="shared" si="7"/>
        <v>0.20156450921560223</v>
      </c>
      <c r="F97" s="23">
        <f t="shared" si="8"/>
        <v>0.64337762537505361</v>
      </c>
      <c r="G97" s="23">
        <f t="shared" si="9"/>
        <v>0.15505786540934419</v>
      </c>
      <c r="H97">
        <f t="shared" si="10"/>
        <v>76</v>
      </c>
      <c r="I97">
        <f t="shared" si="10"/>
        <v>1</v>
      </c>
      <c r="J97">
        <f t="shared" si="10"/>
        <v>84</v>
      </c>
      <c r="L97" s="4">
        <f t="shared" si="6"/>
        <v>9332</v>
      </c>
    </row>
    <row r="98" spans="1:12" x14ac:dyDescent="0.25">
      <c r="A98" t="s">
        <v>358</v>
      </c>
      <c r="B98" s="4">
        <v>806</v>
      </c>
      <c r="C98" s="4">
        <v>1939</v>
      </c>
      <c r="D98" s="4">
        <v>792</v>
      </c>
      <c r="E98" s="23">
        <f t="shared" si="7"/>
        <v>0.2278767316935256</v>
      </c>
      <c r="F98" s="23">
        <f t="shared" si="8"/>
        <v>0.54820469324286114</v>
      </c>
      <c r="G98" s="23">
        <f t="shared" si="9"/>
        <v>0.22391857506361323</v>
      </c>
      <c r="H98">
        <f t="shared" si="10"/>
        <v>56</v>
      </c>
      <c r="I98">
        <f t="shared" si="10"/>
        <v>56</v>
      </c>
      <c r="J98">
        <f t="shared" si="10"/>
        <v>36</v>
      </c>
      <c r="L98" s="4">
        <f t="shared" si="6"/>
        <v>3537</v>
      </c>
    </row>
    <row r="99" spans="1:12" x14ac:dyDescent="0.25">
      <c r="A99" t="s">
        <v>359</v>
      </c>
      <c r="B99" s="4">
        <v>157</v>
      </c>
      <c r="C99" s="4">
        <v>439</v>
      </c>
      <c r="D99" s="4">
        <v>187</v>
      </c>
      <c r="E99" s="23">
        <f t="shared" si="7"/>
        <v>0.20051085568326948</v>
      </c>
      <c r="F99" s="23">
        <f t="shared" si="8"/>
        <v>0.56066411238825031</v>
      </c>
      <c r="G99" s="23">
        <f t="shared" si="9"/>
        <v>0.2388250319284802</v>
      </c>
      <c r="H99">
        <f t="shared" si="10"/>
        <v>80</v>
      </c>
      <c r="I99">
        <f t="shared" si="10"/>
        <v>45</v>
      </c>
      <c r="J99">
        <f t="shared" si="10"/>
        <v>29</v>
      </c>
      <c r="L99" s="4">
        <f t="shared" si="6"/>
        <v>783</v>
      </c>
    </row>
    <row r="100" spans="1:12" x14ac:dyDescent="0.25">
      <c r="A100" t="s">
        <v>360</v>
      </c>
      <c r="B100" s="4">
        <v>3162</v>
      </c>
      <c r="C100" s="4">
        <v>7873</v>
      </c>
      <c r="D100" s="4">
        <v>2710</v>
      </c>
      <c r="E100" s="23">
        <f t="shared" si="7"/>
        <v>0.23004728992360859</v>
      </c>
      <c r="F100" s="23">
        <f t="shared" si="8"/>
        <v>0.57279010549290654</v>
      </c>
      <c r="G100" s="23">
        <f t="shared" si="9"/>
        <v>0.19716260458348489</v>
      </c>
      <c r="H100">
        <f t="shared" si="10"/>
        <v>50</v>
      </c>
      <c r="I100">
        <f t="shared" si="10"/>
        <v>27</v>
      </c>
      <c r="J100">
        <f t="shared" si="10"/>
        <v>62</v>
      </c>
      <c r="L100" s="4">
        <f t="shared" si="6"/>
        <v>13745</v>
      </c>
    </row>
  </sheetData>
  <mergeCells count="3">
    <mergeCell ref="B5:D5"/>
    <mergeCell ref="E5:G5"/>
    <mergeCell ref="H5:J5"/>
  </mergeCells>
  <pageMargins left="0.7" right="0.7" top="0.65" bottom="0.4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ACSDT5Y2019.B01001_Sex X Age</vt:lpstr>
      <vt:lpstr>Display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Drozd</dc:creator>
  <cp:lastModifiedBy>Melanie Kiper</cp:lastModifiedBy>
  <dcterms:created xsi:type="dcterms:W3CDTF">2021-02-12T20:57:55Z</dcterms:created>
  <dcterms:modified xsi:type="dcterms:W3CDTF">2021-03-19T17:58:40Z</dcterms:modified>
</cp:coreProperties>
</file>